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120" windowHeight="9120" activeTab="0"/>
  </bookViews>
  <sheets>
    <sheet name="Sheet1" sheetId="1" r:id="rId1"/>
  </sheets>
  <definedNames>
    <definedName name="_xlnm.Print_Area" localSheetId="0">'Sheet1'!$A$1:$D$31</definedName>
  </definedNames>
  <calcPr fullCalcOnLoad="1"/>
</workbook>
</file>

<file path=xl/sharedStrings.xml><?xml version="1.0" encoding="utf-8"?>
<sst xmlns="http://schemas.openxmlformats.org/spreadsheetml/2006/main" count="519" uniqueCount="401">
  <si>
    <t>Day you were born</t>
  </si>
  <si>
    <t>Days lived</t>
  </si>
  <si>
    <t>Months lived</t>
  </si>
  <si>
    <t>Hours lived</t>
  </si>
  <si>
    <t>Minutes lived</t>
  </si>
  <si>
    <t>Seconds lived</t>
  </si>
  <si>
    <t>Age</t>
  </si>
  <si>
    <t>Days sleeping</t>
  </si>
  <si>
    <t>Years asleep</t>
  </si>
  <si>
    <t>Rat</t>
  </si>
  <si>
    <t xml:space="preserve">Ox </t>
  </si>
  <si>
    <t xml:space="preserve">Tiger </t>
  </si>
  <si>
    <t xml:space="preserve">Rabbit </t>
  </si>
  <si>
    <t xml:space="preserve">Dragon </t>
  </si>
  <si>
    <t xml:space="preserve">Snake </t>
  </si>
  <si>
    <t xml:space="preserve">Horse </t>
  </si>
  <si>
    <t xml:space="preserve">Sheep </t>
  </si>
  <si>
    <t xml:space="preserve">Monkey </t>
  </si>
  <si>
    <t xml:space="preserve">Rooster </t>
  </si>
  <si>
    <t xml:space="preserve">Dog </t>
  </si>
  <si>
    <t xml:space="preserve">Boar </t>
  </si>
  <si>
    <t>Years to Retirement</t>
  </si>
  <si>
    <t>Days to Retirement</t>
  </si>
  <si>
    <t>Approx number of workdays</t>
  </si>
  <si>
    <t>Retirement Date</t>
  </si>
  <si>
    <t>% of life asleep</t>
  </si>
  <si>
    <t>Zodiac Sign</t>
  </si>
  <si>
    <t>Chinese Star Sign</t>
  </si>
  <si>
    <t xml:space="preserve">Princess Diana, Carl Lewis, Pamela Anderson </t>
  </si>
  <si>
    <t xml:space="preserve">Jose Canseco, Richard Petty, Thurgood Marshall </t>
  </si>
  <si>
    <t xml:space="preserve">Tom Cruise, George M. Cohan </t>
  </si>
  <si>
    <t xml:space="preserve">George Steinbrenner, Geraldo Rivera, Pam Shriver </t>
  </si>
  <si>
    <t xml:space="preserve">P.T. Barnum, Huey Lewis </t>
  </si>
  <si>
    <t xml:space="preserve">Sylvester Stallone, Nancy Reagan, George W. Bush </t>
  </si>
  <si>
    <t xml:space="preserve">Ringo Starr, Doc Severinsen </t>
  </si>
  <si>
    <t xml:space="preserve">Kevin Bacon, Nelson Rockefeller </t>
  </si>
  <si>
    <t xml:space="preserve">O. J. Simpson, Tom Hanks, Courtney Love </t>
  </si>
  <si>
    <t xml:space="preserve">Arthur Ashe, Virginia Wade, David Brinkley </t>
  </si>
  <si>
    <t xml:space="preserve">John Q. Adams, E. B. White, Giorgio Armani </t>
  </si>
  <si>
    <t xml:space="preserve">Bill Cosby, Henry David Thoreau, Richard Simmons </t>
  </si>
  <si>
    <t xml:space="preserve">Harrison Ford, Spud Webb </t>
  </si>
  <si>
    <t xml:space="preserve">Gerald Ford, Ingmar Bergman </t>
  </si>
  <si>
    <t xml:space="preserve">Linda Ronstadt, Rembrandt Van Rijn </t>
  </si>
  <si>
    <t xml:space="preserve">Barry Sanders, Magaret Court </t>
  </si>
  <si>
    <t xml:space="preserve">David Hasselhoff, Anfernee Hardaway, Donald Sutherland </t>
  </si>
  <si>
    <t xml:space="preserve">John Glenn, Nelson Mandela, Dick Button </t>
  </si>
  <si>
    <t xml:space="preserve">George McGovern, Ilie Nastase </t>
  </si>
  <si>
    <t xml:space="preserve">Kim Carnes, Natalie Wood, Carlos Santana </t>
  </si>
  <si>
    <t xml:space="preserve">Robin Williams, Isaac Stern, Ernest Hemingway </t>
  </si>
  <si>
    <t xml:space="preserve">David Spade, George Clinton, Danny Glover </t>
  </si>
  <si>
    <t xml:space="preserve">Woody Harrelson, Don Drysdale </t>
  </si>
  <si>
    <t xml:space="preserve">Barry Bonds, Karl Malone, Jennifer Lopez </t>
  </si>
  <si>
    <t xml:space="preserve">Walter Payton, Walter Brennan </t>
  </si>
  <si>
    <t xml:space="preserve">Mick Jagger, Sandra Bullock, Blake Edwards </t>
  </si>
  <si>
    <t xml:space="preserve">Peggy Fleming, Leo Durocher, Jerry Van Dyke </t>
  </si>
  <si>
    <t xml:space="preserve">Bill Bradley, Jacqueline Onassis </t>
  </si>
  <si>
    <t xml:space="preserve">Peter Jennings </t>
  </si>
  <si>
    <t xml:space="preserve">Henry Ford, Casey Stengel, Arnold Schwarzenegger </t>
  </si>
  <si>
    <t xml:space="preserve">Wesley Snipes, Curt Gowdy, Evonne Goolagong Cawley </t>
  </si>
  <si>
    <t>Share Birthday with</t>
  </si>
  <si>
    <t xml:space="preserve">Betsy Ross, Paul Revere, Barry Goldwater </t>
  </si>
  <si>
    <t xml:space="preserve">Roger Miller, David Cone </t>
  </si>
  <si>
    <t xml:space="preserve">Cheryl Miller, Bobby Hull, Mel Gibson </t>
  </si>
  <si>
    <t xml:space="preserve">Don Shula, Tom Thumb </t>
  </si>
  <si>
    <t xml:space="preserve">Dick Endberg, Diane Keaton, Chuck Berry </t>
  </si>
  <si>
    <t xml:space="preserve">Nancy Lopez, Sherlock Holmes </t>
  </si>
  <si>
    <t xml:space="preserve">Katie Couric, Nicholas Cage, Kenny Loggins </t>
  </si>
  <si>
    <t xml:space="preserve">David Bowie, Elvis Presley, Soupy Sales </t>
  </si>
  <si>
    <t xml:space="preserve">Richard Nixon, Bart Starr, Crystal Gayle </t>
  </si>
  <si>
    <t xml:space="preserve">George Foreman, Rod Stewart, Jim Croce </t>
  </si>
  <si>
    <t xml:space="preserve">Ben Crenshaw, Alexander Hamilton, Tom Netherton </t>
  </si>
  <si>
    <t xml:space="preserve">Howard Stern, Rush Limbaugh, Kristie Alley </t>
  </si>
  <si>
    <t xml:space="preserve">Julia Louis-Dreyfus, Robert Stack, Horatio Alger </t>
  </si>
  <si>
    <t xml:space="preserve">Benedict Arnold, Andy Rooney </t>
  </si>
  <si>
    <t xml:space="preserve">Dr. Martin Luther King, Jr. </t>
  </si>
  <si>
    <t xml:space="preserve">A.J. Foyt, Ethel Merman </t>
  </si>
  <si>
    <t xml:space="preserve">Muhammad Ali, Jim Carey, Benjamin Franklin </t>
  </si>
  <si>
    <t xml:space="preserve">Mark Messier, Kevin Costner, A. A. Milne </t>
  </si>
  <si>
    <t xml:space="preserve">Robert E. Lee, Janis Joplin, Edgar Allen Poe </t>
  </si>
  <si>
    <t xml:space="preserve">Buzz Aldrin, DeForest Kelly, Federico Fellini </t>
  </si>
  <si>
    <t xml:space="preserve">Hakeem Olajuwon, Placido Domingo, Wolfman Jack </t>
  </si>
  <si>
    <t xml:space="preserve">Linda Blair, Joseph Wambaugh, Mike Bossy </t>
  </si>
  <si>
    <t xml:space="preserve">Humphrey Bogart, John Hancock </t>
  </si>
  <si>
    <t xml:space="preserve">Mary Lou Retton, John Belushi, Neil Diamond </t>
  </si>
  <si>
    <t xml:space="preserve">Virginia Wolf, Robert Burns </t>
  </si>
  <si>
    <t xml:space="preserve">Wayne Gretzky, Eddie Van Halen, Gene Siskel </t>
  </si>
  <si>
    <t xml:space="preserve">Wolfgang Mozart, Mikhail Baryshnikov, Lewis Carroll </t>
  </si>
  <si>
    <t xml:space="preserve">Alan Alda, Jackson Pollack, Elijah Wood </t>
  </si>
  <si>
    <t xml:space="preserve">Oprah Winfrey, William McKinley, Tom Selleck </t>
  </si>
  <si>
    <t xml:space="preserve">Franklin Roosevelt, Phil Collins, Dick Cheney </t>
  </si>
  <si>
    <t xml:space="preserve">Nolan Ryan, Jackie Robinson, Justin Timberlake, Ernie Banks </t>
  </si>
  <si>
    <t xml:space="preserve">Lisa Marie Presley, Clark Gable </t>
  </si>
  <si>
    <t xml:space="preserve">Christie Brinkley, Graham Nash, Farrah Fawcett </t>
  </si>
  <si>
    <t xml:space="preserve">Fran Tarkenton, Norman Rockwell </t>
  </si>
  <si>
    <t xml:space="preserve">Charles Lindbergh, Dan Quayle, Lawrence Taylor </t>
  </si>
  <si>
    <t xml:space="preserve">Hank Aaron, Roger Staubach, Adlai Stevenson Jr. </t>
  </si>
  <si>
    <t xml:space="preserve">Ronald Reagan, Babe Ruth, Axl Rose </t>
  </si>
  <si>
    <t xml:space="preserve">Garth Brooks, Sinclair Lewis </t>
  </si>
  <si>
    <t xml:space="preserve">Nick Nolte, Ted Koppel, Audrey Meadows </t>
  </si>
  <si>
    <t xml:space="preserve">Carole King, William H. Harrison, Joe Pesci </t>
  </si>
  <si>
    <t xml:space="preserve">Greg Norman, John Calipari, Mark Spitz </t>
  </si>
  <si>
    <t xml:space="preserve">Jennifer Aniston, Thomas Edison </t>
  </si>
  <si>
    <t xml:space="preserve">Abraham Lincoln, Arsenio Hall, Charles Darwin </t>
  </si>
  <si>
    <t xml:space="preserve">Chuck Yaeger, Bess Truman </t>
  </si>
  <si>
    <t xml:space="preserve">Drew Bledsoe, Jimmy Hoffa, Florence Henderson </t>
  </si>
  <si>
    <t xml:space="preserve">Susan B. Anthony, Jaromir Jagr, Galileo Galilei </t>
  </si>
  <si>
    <t xml:space="preserve">John McEnroe, Sony Bono, Ice-T </t>
  </si>
  <si>
    <t xml:space="preserve">Michael Jordan, Jim Brown, Chaim Potok </t>
  </si>
  <si>
    <t xml:space="preserve">Yoko Ono, Vanna White, Matt Dillon, John Travolta </t>
  </si>
  <si>
    <t xml:space="preserve">Justine Bateman, Eddie Arcaro, Smokey Robinson </t>
  </si>
  <si>
    <t xml:space="preserve">Bobby Unser, Charles Barkley, Cindy Crawford </t>
  </si>
  <si>
    <t xml:space="preserve">David Geffen, Barbara Jordan </t>
  </si>
  <si>
    <t xml:space="preserve">George Washington, Julius Erving, Drew Barrymore </t>
  </si>
  <si>
    <t xml:space="preserve">Peter Fonda </t>
  </si>
  <si>
    <t xml:space="preserve">Joe Lieberman, Steven Jobs, Enrico Caruso </t>
  </si>
  <si>
    <t xml:space="preserve">George Harrison, Sally Jessy Rafael </t>
  </si>
  <si>
    <t xml:space="preserve">Michael Bolton, Tony Randall, Jackie Gleason </t>
  </si>
  <si>
    <t xml:space="preserve">Chelsea Clinton, Elizabeth Taylor, John Steinbeck </t>
  </si>
  <si>
    <t xml:space="preserve">Eric Lindros, Mario Andretti, Bernadette Peters </t>
  </si>
  <si>
    <t xml:space="preserve">Jimmy Dorsey </t>
  </si>
  <si>
    <t xml:space="preserve">Roger Daltry, Ron Howard, Pete Rozelle </t>
  </si>
  <si>
    <t xml:space="preserve">Jon Bon Jovi, Dr. Seuss, Mikhail Gorbachev </t>
  </si>
  <si>
    <t xml:space="preserve">Jackie Joyner-Kersee, Alexander Graham Bell, Hershel Walker </t>
  </si>
  <si>
    <t xml:space="preserve">Knute Rocke, Shemp Howard, Paula Prentiss </t>
  </si>
  <si>
    <t xml:space="preserve">Rex Harrison, Andy Gibb, Michael Irvin </t>
  </si>
  <si>
    <t xml:space="preserve">Ed McMahon, Shaquille O'Neal, Tom Arnold </t>
  </si>
  <si>
    <t xml:space="preserve">Ivan Lendl, Lynn Swann, Willard Scott </t>
  </si>
  <si>
    <t xml:space="preserve">Mickey Dolenz, Lynn Redgrave </t>
  </si>
  <si>
    <t xml:space="preserve">Bobby Fisher, Mickey Spillane </t>
  </si>
  <si>
    <t xml:space="preserve">Sharon Stone, Chuck Norris </t>
  </si>
  <si>
    <t xml:space="preserve">Sam Donaldson, Rupert Murdoch </t>
  </si>
  <si>
    <t xml:space="preserve">Andrew Young, Darryl Strawberry, Liza Minelli </t>
  </si>
  <si>
    <t xml:space="preserve">Neil Sedaka, William Casey, Will Clark </t>
  </si>
  <si>
    <t xml:space="preserve">Quincy Jones, Albert Einstein, Billy Crystal </t>
  </si>
  <si>
    <t xml:space="preserve">Andrew Jackson, Judd Hirsch, Sly Stone </t>
  </si>
  <si>
    <t xml:space="preserve">James Madison, Jerry Lewis, Erik Estrada </t>
  </si>
  <si>
    <t xml:space="preserve">Billy Corgan, Nat King Cole, Patrick Duffy </t>
  </si>
  <si>
    <t xml:space="preserve">Vanessa Williams, Queen Latifah, Bonnie Blair </t>
  </si>
  <si>
    <t xml:space="preserve">Bruce Willis, Glenn Close </t>
  </si>
  <si>
    <t xml:space="preserve">Spike Lee, Bobby Orr, Pat Riley </t>
  </si>
  <si>
    <t xml:space="preserve">Rosie O'Donnell, Johan Sebastian Bach </t>
  </si>
  <si>
    <t xml:space="preserve">William Shatner, Bob Costas </t>
  </si>
  <si>
    <t xml:space="preserve">Maynard Jackson, Chaka Khann, Moses Malone </t>
  </si>
  <si>
    <t xml:space="preserve">Harry Houdini, Steve McQueen </t>
  </si>
  <si>
    <t xml:space="preserve">Elton John, Howard Cosell, Sarah Jessica Parker </t>
  </si>
  <si>
    <t xml:space="preserve">Diana Ross, Sandra Day O'Connor, Marcus Allen </t>
  </si>
  <si>
    <t xml:space="preserve">Mariah Carey, Quentin Tarantino </t>
  </si>
  <si>
    <t xml:space="preserve">Reba McEntire </t>
  </si>
  <si>
    <t xml:space="preserve">Cy Young, Jennifer Capriati, Hammer </t>
  </si>
  <si>
    <t xml:space="preserve">Eric Clapton, Warren Beatty,Vincent Van Gogh </t>
  </si>
  <si>
    <t xml:space="preserve">Al Gore, Gordie Howie, Shirley Jones </t>
  </si>
  <si>
    <t xml:space="preserve">Ali McGraw, Toshio Mifume, Phil Niekro </t>
  </si>
  <si>
    <t xml:space="preserve">Dana Carvey, Hans Christen Anderson, Marvin Gaye </t>
  </si>
  <si>
    <t xml:space="preserve">Marlon Brando, Jennie Garth, Washington Irving </t>
  </si>
  <si>
    <t xml:space="preserve">Arthur Hailey, Anthony Perkins, Arthur Murray </t>
  </si>
  <si>
    <t xml:space="preserve">Spencer Tracy, Bette Davis </t>
  </si>
  <si>
    <t xml:space="preserve">Butch Cassidy, Marilu Henner </t>
  </si>
  <si>
    <t xml:space="preserve">Tony Dorsett, Francis Ford Coppola </t>
  </si>
  <si>
    <t xml:space="preserve">Jim Catfish Hunter, Julian Lennon, Sonja Jenie </t>
  </si>
  <si>
    <t xml:space="preserve">Hugh Hefner, Dennis Quaid, Paulina Porizkova </t>
  </si>
  <si>
    <t xml:space="preserve">John Madden, Steven Seagal, Chuck Connors </t>
  </si>
  <si>
    <t xml:space="preserve">Louise Lasser, Oleg Cassini </t>
  </si>
  <si>
    <t xml:space="preserve">David Letterman, Shannon Doherty, David Cassidy </t>
  </si>
  <si>
    <t xml:space="preserve">Thomas Jefferson, Al Green </t>
  </si>
  <si>
    <t xml:space="preserve">Sarah Michelle Gellar, Pete Rose, John Gielgud </t>
  </si>
  <si>
    <t xml:space="preserve">Greg Maddux, Leonardo de Vinci </t>
  </si>
  <si>
    <t xml:space="preserve">Kareem Abdul-Jabbar, Charlie Chaplin </t>
  </si>
  <si>
    <t xml:space="preserve">Nikita Khrushchev, William Holden </t>
  </si>
  <si>
    <t xml:space="preserve">Conan O'Brien, Clarence Darrow </t>
  </si>
  <si>
    <t xml:space="preserve">Picaso, Don Adams </t>
  </si>
  <si>
    <t xml:space="preserve">Ryan O'Neal, Jessica Lange </t>
  </si>
  <si>
    <t xml:space="preserve">Andie MacDowell, Tony Danza </t>
  </si>
  <si>
    <t xml:space="preserve">Jack Nicholson, Eddie Albert, Peter Frampton </t>
  </si>
  <si>
    <t xml:space="preserve">William Shakespeare, Shirley Temple, Valerie Bertinelli </t>
  </si>
  <si>
    <t xml:space="preserve">Barbra Streisand, Shirley MacLaine, Jill Ireland </t>
  </si>
  <si>
    <t xml:space="preserve">Al Pacino, Talia Shire, Ella Fitzgerald </t>
  </si>
  <si>
    <t xml:space="preserve">Carol Burnett </t>
  </si>
  <si>
    <t xml:space="preserve">Sheena Easton, Ulysses S. Grant, Casey Kasem </t>
  </si>
  <si>
    <t xml:space="preserve">Jay Leno, Saddam Hussein </t>
  </si>
  <si>
    <t xml:space="preserve">Jerry Seinfeld, Andre Agassi, Michele Pfeiffer </t>
  </si>
  <si>
    <t xml:space="preserve">Isiah Thomas, Willie Nelson </t>
  </si>
  <si>
    <t xml:space="preserve">Steve Cauthen, Kate Smith </t>
  </si>
  <si>
    <t xml:space="preserve">Dr. Benjamin Spock </t>
  </si>
  <si>
    <t xml:space="preserve">Joe Namath, Golda Meir, James Brown </t>
  </si>
  <si>
    <t xml:space="preserve">Audrey Hepburn, George Will </t>
  </si>
  <si>
    <t xml:space="preserve">Karl Marx, Tammy Wynette </t>
  </si>
  <si>
    <t xml:space="preserve">Willie Mays, Sigmund Freud, Orson Welles </t>
  </si>
  <si>
    <t xml:space="preserve">Johnny Unitas, Piotr Ilyich Tchaikovsky, Johannes Brahms </t>
  </si>
  <si>
    <t xml:space="preserve">Harry Truman, Melissa Gilbert </t>
  </si>
  <si>
    <t xml:space="preserve">Billy Joel, Tony Gwynn, Mike Wallace </t>
  </si>
  <si>
    <t xml:space="preserve">Fred Astaire, Phil Mahre </t>
  </si>
  <si>
    <t xml:space="preserve">Salvador Dali, Irving Berlin </t>
  </si>
  <si>
    <t xml:space="preserve">Yogi Berra, Katharine Hepburn, Emilio Estevez </t>
  </si>
  <si>
    <t xml:space="preserve">Stevie Wonder, Dennis Rodman </t>
  </si>
  <si>
    <t xml:space="preserve">George Lucas, Jose Da Silveira </t>
  </si>
  <si>
    <t xml:space="preserve">Emmit Smith, George Brett, John Smoltz </t>
  </si>
  <si>
    <t xml:space="preserve">Pierce Brosnan, Janet Jackson, Henry Fonda </t>
  </si>
  <si>
    <t xml:space="preserve">Bob Saget, Jeff Bagwell, Sugar Ray Leonard </t>
  </si>
  <si>
    <t xml:space="preserve">Pope John Paul II, Reggie Jackson </t>
  </si>
  <si>
    <t xml:space="preserve">Peter Townshend, Malcolm X </t>
  </si>
  <si>
    <t xml:space="preserve">Cher, Bronson Pinchot </t>
  </si>
  <si>
    <t xml:space="preserve">Harold Robbins, Mr. T </t>
  </si>
  <si>
    <t xml:space="preserve">Richard Benjamin, Laurence Olivier, Naomi Campbell </t>
  </si>
  <si>
    <t xml:space="preserve">Joan Collins, Scatman Crothers </t>
  </si>
  <si>
    <t xml:space="preserve">Bob Dylan, Priscilla Presley </t>
  </si>
  <si>
    <t xml:space="preserve">Dixie Carter, Connie Selleca </t>
  </si>
  <si>
    <t xml:space="preserve">Sally Ride, Genie Francis, Al Jolson </t>
  </si>
  <si>
    <t xml:space="preserve">Frank Thomas, Henry Kissinger, Louis Gossett, Jr. </t>
  </si>
  <si>
    <t xml:space="preserve">Jim Thorpe, Jerry West, Ian Fleming </t>
  </si>
  <si>
    <t xml:space="preserve">John F. Kennedy, Bob Hope, Melissa Etheridge </t>
  </si>
  <si>
    <t xml:space="preserve">Gale Sayers, Mel Blanc </t>
  </si>
  <si>
    <t xml:space="preserve">Brooke Shields, Prince Rainier III, Joe Namath </t>
  </si>
  <si>
    <t xml:space="preserve">Marilyn Monroe, Paul Coffey, Alanis Morissette, Ronnie Wood </t>
  </si>
  <si>
    <t xml:space="preserve">Johnny Weissmuller, Marvin Hamlisch, Charlie Watts </t>
  </si>
  <si>
    <t xml:space="preserve">Tony Curtis, Josephine Baker </t>
  </si>
  <si>
    <t xml:space="preserve">Dr. Ruth Westheimer, Noah Wylie </t>
  </si>
  <si>
    <t xml:space="preserve">Marky Mark, Bill Moyers </t>
  </si>
  <si>
    <t xml:space="preserve">Bjorn Borg, Gary US Bonds </t>
  </si>
  <si>
    <t xml:space="preserve">Prince, Liam Neeson, Alan Iverson </t>
  </si>
  <si>
    <t xml:space="preserve">Barbara Bush, Joan Rivers </t>
  </si>
  <si>
    <t xml:space="preserve">Michael J. Fox, Jackie Mason, Dick Vitale </t>
  </si>
  <si>
    <t xml:space="preserve">Elizabeth Hurley, F. Lee Bailey, Tara Lipinski </t>
  </si>
  <si>
    <t xml:space="preserve">Joe Montana, Gene Wilder </t>
  </si>
  <si>
    <t xml:space="preserve">George Bush, Anne Frank </t>
  </si>
  <si>
    <t xml:space="preserve">Tim Allen, Mary-Kate Olsen, Ashley Olsen </t>
  </si>
  <si>
    <t xml:space="preserve">Steffi Graff, Boy George </t>
  </si>
  <si>
    <t xml:space="preserve">Courteney Cox, Helen Hunt, Wade Boggs </t>
  </si>
  <si>
    <t xml:space="preserve">Roberto Duran, Stan Laurel, Joan Van Ark </t>
  </si>
  <si>
    <t xml:space="preserve">Barry Manilow, Dean Martin, Newt Gingrich </t>
  </si>
  <si>
    <t xml:space="preserve">Paul McCartney, Isabella Rosellini </t>
  </si>
  <si>
    <t xml:space="preserve">Lou Gehrig, Paula Abdul </t>
  </si>
  <si>
    <t xml:space="preserve">Danny Aiello, Cyndi Lauper, John Goodman </t>
  </si>
  <si>
    <t xml:space="preserve">Nicole Kidman, Jean-Paul Sarte </t>
  </si>
  <si>
    <t xml:space="preserve">Bill Blass, Meryl Streep </t>
  </si>
  <si>
    <t xml:space="preserve">Bob Fosse, Bert Convy </t>
  </si>
  <si>
    <t xml:space="preserve">Jeff Beck, Jack Dempsey </t>
  </si>
  <si>
    <t xml:space="preserve">Carly Simon, George Orwell </t>
  </si>
  <si>
    <t xml:space="preserve">Derek Jeter, Greg LeMond, Chris O'Donnell </t>
  </si>
  <si>
    <t xml:space="preserve">Bob Keeshan, Ross Perot </t>
  </si>
  <si>
    <t xml:space="preserve">John Elway, Mel Brooks </t>
  </si>
  <si>
    <t xml:space="preserve">Gary Busey, Fred Grandy </t>
  </si>
  <si>
    <t xml:space="preserve">Mike Tyson, Lena Horne </t>
  </si>
  <si>
    <t xml:space="preserve">Jerry Garcia, Herman Melville </t>
  </si>
  <si>
    <t xml:space="preserve">Jimmy Connors, Peter O'Toole, Jeremy Castle </t>
  </si>
  <si>
    <t xml:space="preserve">Martin Sheen, Martha Stewart </t>
  </si>
  <si>
    <t xml:space="preserve">Roger Clemens, Louis Armstrong, Ken Dryden, Jeff Gordon </t>
  </si>
  <si>
    <t xml:space="preserve">Neil Armstrong, Loni Anderson, Patrick Ewing </t>
  </si>
  <si>
    <t xml:space="preserve">Lucille Ball, David Robinson, Andy Warhol </t>
  </si>
  <si>
    <t xml:space="preserve">David Duchovny, Mata Hari, Grandma Moses </t>
  </si>
  <si>
    <t xml:space="preserve">Dustin Hoffman, Esther Williams </t>
  </si>
  <si>
    <t xml:space="preserve">Deion Sanders, Whitney Houston, Brett Hull, Gillian Anderson </t>
  </si>
  <si>
    <t xml:space="preserve">Rosanna Arquette, Herbert Hoover </t>
  </si>
  <si>
    <t xml:space="preserve">Hulk Hogan, Mike Douglas </t>
  </si>
  <si>
    <t xml:space="preserve">Pete Sampras, Mark Knopfler </t>
  </si>
  <si>
    <t xml:space="preserve">Annie Oakley, Ben Hogan, Alfred Hitchcock </t>
  </si>
  <si>
    <t xml:space="preserve">Magic Johnson, Lynn Cheney, Halle Berry </t>
  </si>
  <si>
    <t xml:space="preserve">Napolean Bonaparte, Debra Messing, Ben Affleck </t>
  </si>
  <si>
    <t xml:space="preserve">Madonna, Kathie Lee Gifford, Frank Gifford </t>
  </si>
  <si>
    <t xml:space="preserve">Sean Penn, Jim Courier, Robert DeNiro </t>
  </si>
  <si>
    <t xml:space="preserve">Robert Redford, Christian Slater, Patrick Swayze </t>
  </si>
  <si>
    <t xml:space="preserve">Bill Clinton, Gene Roddenberry, Orville Wright </t>
  </si>
  <si>
    <t xml:space="preserve">Connie Chung, Robert Plant, Guy Lafleur </t>
  </si>
  <si>
    <t xml:space="preserve">Wilt Chamberlain, Kenny Rogers, John Wetteland </t>
  </si>
  <si>
    <t xml:space="preserve">Norman Schwarzkopf, Carl Yastrzemski </t>
  </si>
  <si>
    <t xml:space="preserve">Kobe Bryant, Gene Kelly, Barbara Eden </t>
  </si>
  <si>
    <t xml:space="preserve">Cal Ripken Jr., Reggie Miller, Steve Guttenberg </t>
  </si>
  <si>
    <t xml:space="preserve">Regis Philbin, Claudia Schiffer, Sean Connery </t>
  </si>
  <si>
    <t xml:space="preserve">Macaulay Culkin, Gerradine Ferraro </t>
  </si>
  <si>
    <t xml:space="preserve">Lyndon Johnson, Mother Teresa, Barbara Bach </t>
  </si>
  <si>
    <t xml:space="preserve">Scott Hamilton, Jason Priestley, Daniel Stern </t>
  </si>
  <si>
    <t xml:space="preserve">Michael Jackson, Elliot Gould </t>
  </si>
  <si>
    <t xml:space="preserve">Jean Claude Killy, Cameron Diaz </t>
  </si>
  <si>
    <t xml:space="preserve">Hideo Nomo, Richard Gere, Edward Moses </t>
  </si>
  <si>
    <t xml:space="preserve">Gloria Estefan, Lily Tomlin </t>
  </si>
  <si>
    <t xml:space="preserve">Terry Bradshaw, Keanu Reeves, Luis Gonzalez </t>
  </si>
  <si>
    <t xml:space="preserve">Charlie Sheehan </t>
  </si>
  <si>
    <t xml:space="preserve">Mike Piazza, Tom Watson </t>
  </si>
  <si>
    <t xml:space="preserve">Jesse James, Bob Newhart </t>
  </si>
  <si>
    <t xml:space="preserve">Jane Curtin, Swoozie Kurtz </t>
  </si>
  <si>
    <t xml:space="preserve">Devon Sawa, Buddy Holly, Richard Roundtree </t>
  </si>
  <si>
    <t xml:space="preserve">Peter Sellers, Patsy Cline </t>
  </si>
  <si>
    <t xml:space="preserve">Adam Sandler, Hugh Grant, Michael Keaton </t>
  </si>
  <si>
    <t xml:space="preserve">Arnold Palmer, Randy Johnson, Ryan Phillipe </t>
  </si>
  <si>
    <t xml:space="preserve">Harry Connick Jr., Brian DePalma </t>
  </si>
  <si>
    <t xml:space="preserve">Jesse Owens, Maurice Chevalier </t>
  </si>
  <si>
    <t xml:space="preserve">Jacqueline Bisset, Mel Torme </t>
  </si>
  <si>
    <t xml:space="preserve">Joey Heatherton </t>
  </si>
  <si>
    <t xml:space="preserve">Dan Marino, Tommy Lee Jones, Oliver Stone </t>
  </si>
  <si>
    <t xml:space="preserve">Lauren Bacall, B. B. King </t>
  </si>
  <si>
    <t xml:space="preserve">Anne Bancroft, John Ritter </t>
  </si>
  <si>
    <t xml:space="preserve">Scotty Bowman, Ryne Sandberg, Frankie Avalon </t>
  </si>
  <si>
    <t xml:space="preserve">Joan Lunden, Jim Abbott, Joe Morgan </t>
  </si>
  <si>
    <t xml:space="preserve">Sophia Loren, Dr. Joyce Brothers </t>
  </si>
  <si>
    <t xml:space="preserve">Ricki Lake, Stephen King, Larry Hagman </t>
  </si>
  <si>
    <t xml:space="preserve">Tommy Lasorda, Joan Jett, Debbie Boone </t>
  </si>
  <si>
    <t xml:space="preserve">Bruce Springsteen, Jason Alexander, Ray Charles </t>
  </si>
  <si>
    <t xml:space="preserve">F. Scott Fitzgerald, Linda McCartney, Mean Joe Greene </t>
  </si>
  <si>
    <t xml:space="preserve">Scottie Pippen, Heather Locklear, Will Smith </t>
  </si>
  <si>
    <t xml:space="preserve">Linda Hamilton, Oliva Newton-John </t>
  </si>
  <si>
    <t xml:space="preserve">Mike Schmidt, Meat Loaf </t>
  </si>
  <si>
    <t xml:space="preserve">Janeane Garofalo, Ed Sullivan </t>
  </si>
  <si>
    <t xml:space="preserve">Bryant Gumbel, Madeline Kahn </t>
  </si>
  <si>
    <t xml:space="preserve">Truman Capote, Angie Dickinson </t>
  </si>
  <si>
    <t xml:space="preserve">Jimmy Carter, Julie Andrews, Mark McGwire </t>
  </si>
  <si>
    <t xml:space="preserve">Sting, Groucho Marx </t>
  </si>
  <si>
    <t xml:space="preserve">Dave Winfield, Chubby Checker, Stevie Ray Vaughan </t>
  </si>
  <si>
    <t xml:space="preserve">Tony LaRussa, Alicia Silverstone, Susan Sarandon </t>
  </si>
  <si>
    <t xml:space="preserve">Grant Hill, Mario Lemieux, Karen Allen </t>
  </si>
  <si>
    <t xml:space="preserve">Rebecca Lobo, Britt Ekland </t>
  </si>
  <si>
    <t xml:space="preserve">John Cougar Mellencamp, Bishop Desmond Tutu </t>
  </si>
  <si>
    <t xml:space="preserve">Jesse Jackson, Chevy Chase, Sigourney Weaver </t>
  </si>
  <si>
    <t xml:space="preserve">John Lennon, Jackson Browne </t>
  </si>
  <si>
    <t xml:space="preserve">David Lee Roth, Dave DeBusschere, Tanya Tucker </t>
  </si>
  <si>
    <t xml:space="preserve">Steve Young, Luke Perry, Eleanor Roosevelt </t>
  </si>
  <si>
    <t xml:space="preserve">Marion Jones, Luciano Pavarotti, Kirk Cameron </t>
  </si>
  <si>
    <t xml:space="preserve">Jerry Rice, Paul Simon, Marie Osmond </t>
  </si>
  <si>
    <t xml:space="preserve">Dwight Eisenhower, Roger Moore, Ralph Lauren </t>
  </si>
  <si>
    <t xml:space="preserve">Jim Palmer, Lee Iacocca </t>
  </si>
  <si>
    <t xml:space="preserve">Juan Gonzalez, Angela Lansbury, Orel Hershiser </t>
  </si>
  <si>
    <t xml:space="preserve">Evel Knievel, Arthur Miller, George Wendt </t>
  </si>
  <si>
    <t xml:space="preserve">Martina Navratilova, Mike Ditka, Jean-Claude Van Damme </t>
  </si>
  <si>
    <t xml:space="preserve">John Lithgow </t>
  </si>
  <si>
    <t xml:space="preserve">Tom Petty, Mickey Mantle </t>
  </si>
  <si>
    <t xml:space="preserve">Carrie Fisher, Whitey Ford </t>
  </si>
  <si>
    <t xml:space="preserve">Jeff Goldblum, Tony Roberts, Christopher Lloyd </t>
  </si>
  <si>
    <t xml:space="preserve">Michael Crichton, Johnny Carson </t>
  </si>
  <si>
    <t xml:space="preserve">Kevin Kline </t>
  </si>
  <si>
    <t xml:space="preserve">Pablo Picasso </t>
  </si>
  <si>
    <t xml:space="preserve">Hillary Rodham Clinton, Pat Sajack </t>
  </si>
  <si>
    <t xml:space="preserve">Dylan Thomas, Theodore Roosevelt, Emily Post </t>
  </si>
  <si>
    <t xml:space="preserve">Bill Gates, Bruce Jenner, Julia Roberts </t>
  </si>
  <si>
    <t xml:space="preserve">Winona Ryder, Richard Dreyfuss, Denis Potvin </t>
  </si>
  <si>
    <t xml:space="preserve">Grace Slick, John Adams </t>
  </si>
  <si>
    <t xml:space="preserve">Dan Rather, Jane Pauley </t>
  </si>
  <si>
    <t xml:space="preserve">Jenny McCarthy, Fernando Valenzuela, Lyle Lovett </t>
  </si>
  <si>
    <t xml:space="preserve">Burt Lancaster, James Polk </t>
  </si>
  <si>
    <t xml:space="preserve">Dennis Miller, Larry Holmes, Roseanne </t>
  </si>
  <si>
    <t xml:space="preserve">Laura Bush, Walter Cronkite, Will Rogers </t>
  </si>
  <si>
    <t xml:space="preserve">Bryan Adams, Tatum O'Neal, Art Garfunkel </t>
  </si>
  <si>
    <t xml:space="preserve">Sally Field, Maria Shriver </t>
  </si>
  <si>
    <t xml:space="preserve">Billy Graham, Joni Mitchell </t>
  </si>
  <si>
    <t xml:space="preserve">Bonnie Raitt, Morley Safer </t>
  </si>
  <si>
    <t xml:space="preserve">Bob Gibson, Carl Sagan </t>
  </si>
  <si>
    <t xml:space="preserve">Richard Burton, Sinbad </t>
  </si>
  <si>
    <t xml:space="preserve">Leonardo DiCaprio, Demi Moore, George Patton </t>
  </si>
  <si>
    <t xml:space="preserve">Neil Young, Sammy Sosa, Al Michaels </t>
  </si>
  <si>
    <t xml:space="preserve">Whoopi Goldberg, Robert Louis Stephenson </t>
  </si>
  <si>
    <t xml:space="preserve">Prince Charles, Boutros Boutros-Ghali, Claude Monet </t>
  </si>
  <si>
    <t xml:space="preserve">Ed Asner, Sam Waterson </t>
  </si>
  <si>
    <t xml:space="preserve">Dwight Gooden, Burgess Meredith </t>
  </si>
  <si>
    <t xml:space="preserve">Tom Seaver, Danny DeVito, Lorne Michaels </t>
  </si>
  <si>
    <t xml:space="preserve">Alan Shepard, Linda Evans </t>
  </si>
  <si>
    <t xml:space="preserve">Ted Turner, Meg Ryan, Kerri Strug </t>
  </si>
  <si>
    <t xml:space="preserve">Robert F. Kennedy, Bo Derek </t>
  </si>
  <si>
    <t xml:space="preserve">Ken Griffey Jr., Goldie Hawn, Harold Ramis </t>
  </si>
  <si>
    <t xml:space="preserve">Boris Becker, Rodney Dangerfield, Jamie Lee Curtis </t>
  </si>
  <si>
    <t xml:space="preserve">Billy the Kid, Boris Karloff </t>
  </si>
  <si>
    <t xml:space="preserve">Dale Carnegie, Scott Joplin </t>
  </si>
  <si>
    <t xml:space="preserve">John F. Kennedy Jr., Joe DiMaggio </t>
  </si>
  <si>
    <t xml:space="preserve">Tina Turner, Shawn Kemp </t>
  </si>
  <si>
    <t xml:space="preserve">Jimmie Hendrix, Nick Van Exel, Bruce Lee </t>
  </si>
  <si>
    <t xml:space="preserve">Judd Nelson, Randy Newman </t>
  </si>
  <si>
    <t xml:space="preserve">Howie Mandell, Vin Scully </t>
  </si>
  <si>
    <t xml:space="preserve">Dick Clark, Bo Jackson, Mark Twain </t>
  </si>
  <si>
    <t xml:space="preserve">Woody Allen, Bette Midler, Lee Trevino </t>
  </si>
  <si>
    <t xml:space="preserve">Britney Spears, Tracy Austin, Monica Seles </t>
  </si>
  <si>
    <t xml:space="preserve">Katarina Witt, Jean-Luc Goddard, Ozzy Osbourne </t>
  </si>
  <si>
    <t xml:space="preserve">Jeff Bridges, Marisa Tomei </t>
  </si>
  <si>
    <t xml:space="preserve">Walt Disney, Little Richard </t>
  </si>
  <si>
    <t xml:space="preserve">Steven Wright, Dwight Stones </t>
  </si>
  <si>
    <t xml:space="preserve">Johnnie Bench, Larry Bird, Gregg Allman </t>
  </si>
  <si>
    <t xml:space="preserve">Kim Bassinger, Teri Hatcher, Jim Morrison </t>
  </si>
  <si>
    <t xml:space="preserve">Dick Butkus, Kirk Douglas, Donnie Osmond </t>
  </si>
  <si>
    <t xml:space="preserve">Emily Dickinson, Susan Dey </t>
  </si>
  <si>
    <t xml:space="preserve">Donna Mills, Fiorella La Guardia, Teri Garr </t>
  </si>
  <si>
    <t xml:space="preserve">Frank Sinatra, Bob Barker </t>
  </si>
  <si>
    <t xml:space="preserve">Dick Van Dyke, Christopher Plummer </t>
  </si>
  <si>
    <t xml:space="preserve">Michael Ovitz, Nostradamus </t>
  </si>
  <si>
    <t xml:space="preserve">Don Johnson, Mo Vaughn </t>
  </si>
  <si>
    <t xml:space="preserve">Ludwig Von Beethoven, Jane Austen </t>
  </si>
  <si>
    <t xml:space="preserve">William Safire, Arthur Fiedler </t>
  </si>
  <si>
    <t xml:space="preserve">Keith Richards, Christina Aguilera, Steven Spielberg </t>
  </si>
  <si>
    <t xml:space="preserve">Reggie White, Daryl Hannah </t>
  </si>
  <si>
    <t xml:space="preserve">Anita Baker, Kiefer Sutherland </t>
  </si>
  <si>
    <t xml:space="preserve">Chris Evert, Florence Griffith Joyner, Jane Fonda </t>
  </si>
  <si>
    <t xml:space="preserve">Steve Carlton, Steve Garvey </t>
  </si>
  <si>
    <t xml:space="preserve">Susan Lucci </t>
  </si>
  <si>
    <t xml:space="preserve">Ricky Martin, Howard Hughes, Ava Gardner </t>
  </si>
  <si>
    <t xml:space="preserve">Ricky Henderson, Annie Lennox, Sir Isaac Newton </t>
  </si>
  <si>
    <t xml:space="preserve">Alan King, Steve Allen </t>
  </si>
  <si>
    <t xml:space="preserve">Gerard Depardieu, Sydney Greenstreet, Louis Pasteur </t>
  </si>
  <si>
    <t xml:space="preserve">Ray Bourque, Woodrow Wilson, Denzel Washington </t>
  </si>
  <si>
    <t xml:space="preserve">Mary Tyler Moore, Ted Danson </t>
  </si>
  <si>
    <t xml:space="preserve">Sandy Koufax, Bo Diddley, Tiger Woods </t>
  </si>
  <si>
    <t xml:space="preserve">Val Kilmer, Anthony Hopkins, Ben Kingsley </t>
  </si>
  <si>
    <t>Approx hours slept</t>
  </si>
  <si>
    <t>Approx number of heart beats</t>
  </si>
  <si>
    <t>Desired Retirement Age</t>
  </si>
  <si>
    <t>Enter Date of Birth</t>
  </si>
  <si>
    <t>Time alive (Press &amp; Hold F9 button)</t>
  </si>
  <si>
    <t>00/00/0000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</si>
</sst>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&quot;£&quot;* #,##0.00_);_(&quot;£&quot;* \(#,##0.00\);_(&quot;£&quot;* &quot;-&quot;??_);_(@_)"/>
    <numFmt numFmtId="184" formatCode="dd"/>
    <numFmt numFmtId="185" formatCode="[$-809]dd\ mmmm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"/>
    <numFmt numFmtId="191" formatCode="#,##0.00\ ;[Red]\(#,##0.00\)"/>
    <numFmt numFmtId="192" formatCode="#,##0.0\ ;[Red]\(#,##0.0\)"/>
    <numFmt numFmtId="193" formatCode="#,##0\ ;[Red]\(#,##0\)"/>
    <numFmt numFmtId="194" formatCode="#,##0.0"/>
    <numFmt numFmtId="195" formatCode="0.0"/>
    <numFmt numFmtId="196" formatCode="[mm]"/>
    <numFmt numFmtId="197" formatCode="[ss]"/>
    <numFmt numFmtId="198" formatCode="yyyy"/>
    <numFmt numFmtId="199" formatCode="mmm\-yyyy"/>
    <numFmt numFmtId="200" formatCode="dd\ mmm"/>
    <numFmt numFmtId="201" formatCode="#,##0\ ;\(#,##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b/>
      <sz val="24"/>
      <color indexed="10"/>
      <name val="Arial"/>
      <family val="0"/>
    </font>
    <font>
      <b/>
      <i/>
      <sz val="36"/>
      <name val="Monotype Corsiva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14" fontId="3" fillId="0" borderId="1" xfId="0" applyNumberFormat="1" applyFont="1" applyBorder="1" applyAlignment="1" applyProtection="1">
      <alignment/>
      <protection locked="0"/>
    </xf>
    <xf numFmtId="20" fontId="3" fillId="0" borderId="0" xfId="0" applyNumberFormat="1" applyFont="1" applyBorder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22" fontId="3" fillId="0" borderId="1" xfId="0" applyNumberFormat="1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hidden="1"/>
    </xf>
    <xf numFmtId="3" fontId="5" fillId="0" borderId="0" xfId="0" applyNumberFormat="1" applyFont="1" applyBorder="1" applyAlignment="1" applyProtection="1">
      <alignment horizontal="right"/>
      <protection hidden="1"/>
    </xf>
    <xf numFmtId="1" fontId="5" fillId="0" borderId="0" xfId="0" applyNumberFormat="1" applyFont="1" applyBorder="1" applyAlignment="1" applyProtection="1">
      <alignment horizontal="right"/>
      <protection hidden="1"/>
    </xf>
    <xf numFmtId="46" fontId="5" fillId="0" borderId="0" xfId="0" applyNumberFormat="1" applyFont="1" applyBorder="1" applyAlignment="1" applyProtection="1">
      <alignment horizontal="right"/>
      <protection hidden="1"/>
    </xf>
    <xf numFmtId="193" fontId="5" fillId="0" borderId="0" xfId="0" applyNumberFormat="1" applyFont="1" applyBorder="1" applyAlignment="1" applyProtection="1">
      <alignment horizontal="right"/>
      <protection hidden="1"/>
    </xf>
    <xf numFmtId="196" fontId="5" fillId="0" borderId="0" xfId="0" applyNumberFormat="1" applyFont="1" applyBorder="1" applyAlignment="1" applyProtection="1">
      <alignment horizontal="right"/>
      <protection hidden="1"/>
    </xf>
    <xf numFmtId="197" fontId="5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9" fontId="5" fillId="0" borderId="0" xfId="21" applyFont="1" applyBorder="1" applyAlignment="1" applyProtection="1">
      <alignment horizontal="right"/>
      <protection hidden="1"/>
    </xf>
    <xf numFmtId="194" fontId="5" fillId="0" borderId="0" xfId="0" applyNumberFormat="1" applyFont="1" applyBorder="1" applyAlignment="1" applyProtection="1">
      <alignment horizontal="right"/>
      <protection hidden="1"/>
    </xf>
    <xf numFmtId="0" fontId="5" fillId="0" borderId="0" xfId="0" applyFont="1" applyAlignment="1" applyProtection="1" quotePrefix="1">
      <alignment horizontal="right"/>
      <protection hidden="1"/>
    </xf>
    <xf numFmtId="201" fontId="5" fillId="0" borderId="0" xfId="0" applyNumberFormat="1" applyFont="1" applyAlignment="1" applyProtection="1" quotePrefix="1">
      <alignment horizontal="right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3" fontId="5" fillId="0" borderId="0" xfId="0" applyNumberFormat="1" applyFont="1" applyBorder="1" applyAlignment="1" applyProtection="1">
      <alignment/>
      <protection hidden="1"/>
    </xf>
    <xf numFmtId="1" fontId="5" fillId="0" borderId="4" xfId="0" applyNumberFormat="1" applyFont="1" applyBorder="1" applyAlignment="1" applyProtection="1">
      <alignment horizontal="right"/>
      <protection hidden="1"/>
    </xf>
    <xf numFmtId="14" fontId="3" fillId="0" borderId="1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 hidden="1"/>
    </xf>
    <xf numFmtId="16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4" fontId="3" fillId="0" borderId="5" xfId="0" applyNumberFormat="1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3" fillId="0" borderId="0" xfId="0" applyFont="1" applyBorder="1" applyAlignment="1" applyProtection="1" quotePrefix="1">
      <alignment/>
      <protection/>
    </xf>
    <xf numFmtId="0" fontId="4" fillId="0" borderId="2" xfId="0" applyFont="1" applyBorder="1" applyAlignment="1" applyProtection="1">
      <alignment/>
      <protection hidden="1"/>
    </xf>
    <xf numFmtId="14" fontId="4" fillId="0" borderId="2" xfId="0" applyNumberFormat="1" applyFont="1" applyBorder="1" applyAlignment="1" applyProtection="1">
      <alignment/>
      <protection hidden="1"/>
    </xf>
    <xf numFmtId="0" fontId="4" fillId="0" borderId="6" xfId="0" applyFont="1" applyBorder="1" applyAlignment="1" applyProtection="1">
      <alignment/>
      <protection hidden="1"/>
    </xf>
    <xf numFmtId="14" fontId="6" fillId="0" borderId="7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0"/>
  <sheetViews>
    <sheetView tabSelected="1" zoomScale="50" zoomScaleNormal="50" workbookViewId="0" topLeftCell="A2">
      <selection activeCell="F22" sqref="F22"/>
    </sheetView>
  </sheetViews>
  <sheetFormatPr defaultColWidth="9.140625" defaultRowHeight="12.75"/>
  <cols>
    <col min="1" max="1" width="26.140625" style="1" bestFit="1" customWidth="1"/>
    <col min="2" max="2" width="50.28125" style="1" customWidth="1"/>
    <col min="3" max="3" width="60.8515625" style="1" customWidth="1"/>
    <col min="4" max="4" width="79.421875" style="12" bestFit="1" customWidth="1"/>
    <col min="5" max="5" width="9.140625" style="1" customWidth="1"/>
    <col min="6" max="6" width="14.421875" style="1" bestFit="1" customWidth="1"/>
    <col min="7" max="8" width="10.140625" style="1" bestFit="1" customWidth="1"/>
    <col min="9" max="9" width="12.28125" style="2" hidden="1" customWidth="1"/>
    <col min="10" max="10" width="19.57421875" style="2" hidden="1" customWidth="1"/>
    <col min="11" max="11" width="0" style="1" hidden="1" customWidth="1"/>
    <col min="12" max="14" width="9.140625" style="1" hidden="1" customWidth="1"/>
    <col min="15" max="15" width="0" style="1" hidden="1" customWidth="1"/>
    <col min="16" max="16384" width="9.140625" style="1" customWidth="1"/>
  </cols>
  <sheetData>
    <row r="1" spans="1:4" ht="47.25" hidden="1" thickBot="1">
      <c r="A1" s="40">
        <v>22249</v>
      </c>
      <c r="B1" s="41"/>
      <c r="C1" s="41"/>
      <c r="D1" s="42"/>
    </row>
    <row r="2" spans="1:4" ht="30.75" thickBot="1">
      <c r="A2" s="3"/>
      <c r="B2" s="4"/>
      <c r="C2" s="4"/>
      <c r="D2" s="5"/>
    </row>
    <row r="3" spans="1:16" ht="30.75" thickBot="1">
      <c r="A3" s="34" t="s">
        <v>400</v>
      </c>
      <c r="B3" s="30" t="s">
        <v>398</v>
      </c>
      <c r="C3" s="13" t="e">
        <f ca="1">IF(MONTH(TODAY())&gt;MONTH(A3),YEAR(TODAY())-YEAR(A3),IF(AND(MONTH(TODAY())=MONTH(A3),DAY(TODAY())&gt;=DAY(A3)),YEAR(TODAY())-YEAR(A3),(YEAR(TODAY())-YEAR(A3))-1))</f>
        <v>#VALUE!</v>
      </c>
      <c r="D3" s="37" t="s">
        <v>6</v>
      </c>
      <c r="I3" s="26">
        <v>1901</v>
      </c>
      <c r="J3" s="26" t="s">
        <v>10</v>
      </c>
      <c r="K3" s="26"/>
      <c r="L3" s="32">
        <v>37987</v>
      </c>
      <c r="M3" s="33" t="str">
        <f>TEXT(L3,"dd mmm")</f>
        <v>01 Jan</v>
      </c>
      <c r="N3" s="33" t="s">
        <v>60</v>
      </c>
      <c r="O3" s="26"/>
      <c r="P3" s="26"/>
    </row>
    <row r="4" spans="1:16" ht="30">
      <c r="A4" s="6"/>
      <c r="B4" s="4"/>
      <c r="C4" s="13" t="str">
        <f>TEXT(A3,"dddd")</f>
        <v>00/00/0000</v>
      </c>
      <c r="D4" s="37" t="s">
        <v>0</v>
      </c>
      <c r="I4" s="26">
        <v>1902</v>
      </c>
      <c r="J4" s="26" t="s">
        <v>11</v>
      </c>
      <c r="K4" s="26"/>
      <c r="L4" s="32">
        <v>37988</v>
      </c>
      <c r="M4" s="33" t="str">
        <f aca="true" t="shared" si="0" ref="M4:M69">TEXT(L4,"dd mmm")</f>
        <v>02 Jan</v>
      </c>
      <c r="N4" s="33" t="s">
        <v>61</v>
      </c>
      <c r="O4" s="26"/>
      <c r="P4" s="26"/>
    </row>
    <row r="5" spans="1:16" ht="30">
      <c r="A5" s="3"/>
      <c r="B5" s="4"/>
      <c r="C5" s="14" t="e">
        <f ca="1">VALUE(NOW()-A3)</f>
        <v>#VALUE!</v>
      </c>
      <c r="D5" s="37" t="s">
        <v>1</v>
      </c>
      <c r="I5" s="26">
        <v>1903</v>
      </c>
      <c r="J5" s="26" t="s">
        <v>12</v>
      </c>
      <c r="K5" s="26"/>
      <c r="L5" s="32">
        <v>37989</v>
      </c>
      <c r="M5" s="33" t="str">
        <f t="shared" si="0"/>
        <v>03 Jan</v>
      </c>
      <c r="N5" s="33" t="s">
        <v>62</v>
      </c>
      <c r="O5" s="26"/>
      <c r="P5" s="26"/>
    </row>
    <row r="6" spans="1:16" ht="30">
      <c r="A6" s="3"/>
      <c r="B6" s="4"/>
      <c r="C6" s="15" t="e">
        <f ca="1">DATEDIF(A3,NOW(),"m")</f>
        <v>#VALUE!</v>
      </c>
      <c r="D6" s="37" t="s">
        <v>2</v>
      </c>
      <c r="I6" s="26">
        <v>1904</v>
      </c>
      <c r="J6" s="26" t="s">
        <v>13</v>
      </c>
      <c r="K6" s="26"/>
      <c r="L6" s="32">
        <v>37990</v>
      </c>
      <c r="M6" s="33" t="str">
        <f t="shared" si="0"/>
        <v>04 Jan</v>
      </c>
      <c r="N6" s="33" t="s">
        <v>63</v>
      </c>
      <c r="O6" s="26"/>
      <c r="P6" s="26"/>
    </row>
    <row r="7" spans="1:16" ht="30">
      <c r="A7" s="3"/>
      <c r="B7" s="4"/>
      <c r="C7" s="13" t="e">
        <f ca="1">DATEDIF(A3,NOW(),"y")&amp;" years, "&amp;DATEDIF(A3,NOW(),"ym")&amp;" months, "&amp;DATEDIF(A3,NOW(),"md")&amp;" days"</f>
        <v>#VALUE!</v>
      </c>
      <c r="D7" s="38" t="str">
        <f ca="1">"Exact age as at "&amp;TEXT(TODAY(),"dd/mm/yy")</f>
        <v>Exact age as at 25/03/08</v>
      </c>
      <c r="I7" s="26">
        <v>1905</v>
      </c>
      <c r="J7" s="26" t="s">
        <v>14</v>
      </c>
      <c r="K7" s="26"/>
      <c r="L7" s="32">
        <v>37991</v>
      </c>
      <c r="M7" s="33" t="str">
        <f t="shared" si="0"/>
        <v>05 Jan</v>
      </c>
      <c r="N7" s="33" t="s">
        <v>64</v>
      </c>
      <c r="O7" s="26"/>
      <c r="P7" s="26"/>
    </row>
    <row r="8" spans="1:16" ht="30">
      <c r="A8" s="3"/>
      <c r="B8" s="4"/>
      <c r="C8" s="16" t="e">
        <f ca="1">NOW()-A3</f>
        <v>#VALUE!</v>
      </c>
      <c r="D8" s="37" t="s">
        <v>399</v>
      </c>
      <c r="I8" s="26">
        <v>1906</v>
      </c>
      <c r="J8" s="26" t="s">
        <v>15</v>
      </c>
      <c r="K8" s="26"/>
      <c r="L8" s="32">
        <v>37992</v>
      </c>
      <c r="M8" s="33" t="str">
        <f t="shared" si="0"/>
        <v>06 Jan</v>
      </c>
      <c r="N8" s="33" t="s">
        <v>65</v>
      </c>
      <c r="O8" s="26"/>
      <c r="P8" s="26"/>
    </row>
    <row r="9" spans="1:16" ht="30">
      <c r="A9" s="3"/>
      <c r="B9" s="4"/>
      <c r="C9" s="17" t="e">
        <f>+C5*24</f>
        <v>#VALUE!</v>
      </c>
      <c r="D9" s="37" t="s">
        <v>3</v>
      </c>
      <c r="I9" s="26">
        <v>1907</v>
      </c>
      <c r="J9" s="26" t="s">
        <v>16</v>
      </c>
      <c r="K9" s="26"/>
      <c r="L9" s="32">
        <v>37993</v>
      </c>
      <c r="M9" s="33" t="str">
        <f t="shared" si="0"/>
        <v>07 Jan</v>
      </c>
      <c r="N9" s="33" t="s">
        <v>66</v>
      </c>
      <c r="O9" s="26"/>
      <c r="P9" s="26"/>
    </row>
    <row r="10" spans="1:16" ht="30">
      <c r="A10" s="3"/>
      <c r="B10" s="4"/>
      <c r="C10" s="18" t="e">
        <f ca="1">NOW()-A3</f>
        <v>#VALUE!</v>
      </c>
      <c r="D10" s="37" t="s">
        <v>4</v>
      </c>
      <c r="I10" s="26">
        <v>1908</v>
      </c>
      <c r="J10" s="26" t="s">
        <v>17</v>
      </c>
      <c r="K10" s="26"/>
      <c r="L10" s="32">
        <v>37994</v>
      </c>
      <c r="M10" s="33" t="str">
        <f t="shared" si="0"/>
        <v>08 Jan</v>
      </c>
      <c r="N10" s="33" t="s">
        <v>67</v>
      </c>
      <c r="O10" s="26"/>
      <c r="P10" s="26"/>
    </row>
    <row r="11" spans="1:16" ht="30">
      <c r="A11" s="3"/>
      <c r="B11" s="4"/>
      <c r="C11" s="19" t="e">
        <f ca="1">NOW()-A3</f>
        <v>#VALUE!</v>
      </c>
      <c r="D11" s="37" t="s">
        <v>5</v>
      </c>
      <c r="I11" s="26">
        <v>1909</v>
      </c>
      <c r="J11" s="26" t="s">
        <v>18</v>
      </c>
      <c r="K11" s="26"/>
      <c r="L11" s="32">
        <v>37995</v>
      </c>
      <c r="M11" s="33" t="str">
        <f t="shared" si="0"/>
        <v>09 Jan</v>
      </c>
      <c r="N11" s="33" t="s">
        <v>68</v>
      </c>
      <c r="O11" s="26"/>
      <c r="P11" s="26"/>
    </row>
    <row r="12" spans="1:16" ht="30">
      <c r="A12" s="3"/>
      <c r="B12" s="4"/>
      <c r="C12" s="20"/>
      <c r="D12" s="37"/>
      <c r="I12" s="26">
        <v>1910</v>
      </c>
      <c r="J12" s="26" t="s">
        <v>19</v>
      </c>
      <c r="K12" s="26"/>
      <c r="L12" s="32">
        <v>37996</v>
      </c>
      <c r="M12" s="33" t="str">
        <f t="shared" si="0"/>
        <v>10 Jan</v>
      </c>
      <c r="N12" s="33" t="s">
        <v>69</v>
      </c>
      <c r="O12" s="26"/>
      <c r="P12" s="26"/>
    </row>
    <row r="13" spans="1:16" ht="30">
      <c r="A13" s="3"/>
      <c r="B13" s="7"/>
      <c r="C13" s="14" t="e">
        <f>+C5*8</f>
        <v>#VALUE!</v>
      </c>
      <c r="D13" s="37" t="s">
        <v>395</v>
      </c>
      <c r="I13" s="26">
        <v>1911</v>
      </c>
      <c r="J13" s="26" t="s">
        <v>20</v>
      </c>
      <c r="K13" s="26"/>
      <c r="L13" s="32">
        <v>37997</v>
      </c>
      <c r="M13" s="33" t="str">
        <f t="shared" si="0"/>
        <v>11 Jan</v>
      </c>
      <c r="N13" s="33" t="s">
        <v>70</v>
      </c>
      <c r="O13" s="26"/>
      <c r="P13" s="26"/>
    </row>
    <row r="14" spans="1:16" ht="30">
      <c r="A14" s="3"/>
      <c r="B14" s="4"/>
      <c r="C14" s="14" t="e">
        <f>+C13/24</f>
        <v>#VALUE!</v>
      </c>
      <c r="D14" s="37" t="s">
        <v>7</v>
      </c>
      <c r="I14" s="26">
        <v>1912</v>
      </c>
      <c r="J14" s="26" t="s">
        <v>9</v>
      </c>
      <c r="K14" s="26"/>
      <c r="L14" s="32">
        <v>37998</v>
      </c>
      <c r="M14" s="33" t="str">
        <f t="shared" si="0"/>
        <v>12 Jan</v>
      </c>
      <c r="N14" s="33" t="s">
        <v>71</v>
      </c>
      <c r="O14" s="26"/>
      <c r="P14" s="26"/>
    </row>
    <row r="15" spans="1:16" ht="30">
      <c r="A15" s="3"/>
      <c r="B15" s="4"/>
      <c r="C15" s="21" t="e">
        <f>+C14/C5</f>
        <v>#VALUE!</v>
      </c>
      <c r="D15" s="37" t="s">
        <v>25</v>
      </c>
      <c r="I15" s="26">
        <v>1913</v>
      </c>
      <c r="J15" s="26" t="s">
        <v>10</v>
      </c>
      <c r="K15" s="26"/>
      <c r="L15" s="32">
        <v>37999</v>
      </c>
      <c r="M15" s="33" t="str">
        <f t="shared" si="0"/>
        <v>13 Jan</v>
      </c>
      <c r="N15" s="33" t="s">
        <v>72</v>
      </c>
      <c r="O15" s="26"/>
      <c r="P15" s="26"/>
    </row>
    <row r="16" spans="1:16" ht="30">
      <c r="A16" s="3"/>
      <c r="B16" s="7"/>
      <c r="C16" s="22" t="e">
        <f>+C14/365</f>
        <v>#VALUE!</v>
      </c>
      <c r="D16" s="37" t="s">
        <v>8</v>
      </c>
      <c r="I16" s="26">
        <v>1914</v>
      </c>
      <c r="J16" s="26" t="s">
        <v>11</v>
      </c>
      <c r="K16" s="26"/>
      <c r="L16" s="32">
        <v>38000</v>
      </c>
      <c r="M16" s="33" t="str">
        <f t="shared" si="0"/>
        <v>14 Jan</v>
      </c>
      <c r="N16" s="33" t="s">
        <v>73</v>
      </c>
      <c r="O16" s="26"/>
      <c r="P16" s="26"/>
    </row>
    <row r="17" spans="1:16" ht="30">
      <c r="A17" s="3"/>
      <c r="B17" s="4"/>
      <c r="C17" s="23"/>
      <c r="D17" s="37"/>
      <c r="I17" s="26">
        <v>1915</v>
      </c>
      <c r="J17" s="26" t="s">
        <v>12</v>
      </c>
      <c r="K17" s="26"/>
      <c r="L17" s="32">
        <v>38001</v>
      </c>
      <c r="M17" s="33" t="str">
        <f t="shared" si="0"/>
        <v>15 Jan</v>
      </c>
      <c r="N17" s="33" t="s">
        <v>74</v>
      </c>
      <c r="O17" s="26"/>
      <c r="P17" s="26"/>
    </row>
    <row r="18" spans="1:16" ht="30">
      <c r="A18" s="3"/>
      <c r="B18" s="4"/>
      <c r="C18" s="24" t="e">
        <f>+C9*60*72</f>
        <v>#VALUE!</v>
      </c>
      <c r="D18" s="37" t="s">
        <v>396</v>
      </c>
      <c r="I18" s="26"/>
      <c r="J18" s="26"/>
      <c r="K18" s="26"/>
      <c r="L18" s="32"/>
      <c r="M18" s="33"/>
      <c r="N18" s="33"/>
      <c r="O18" s="26"/>
      <c r="P18" s="26"/>
    </row>
    <row r="19" spans="1:16" ht="30">
      <c r="A19" s="3"/>
      <c r="B19" s="4"/>
      <c r="C19" s="23"/>
      <c r="D19" s="37"/>
      <c r="I19" s="26"/>
      <c r="J19" s="26"/>
      <c r="K19" s="26"/>
      <c r="L19" s="32"/>
      <c r="M19" s="33"/>
      <c r="N19" s="33"/>
      <c r="O19" s="26"/>
      <c r="P19" s="26"/>
    </row>
    <row r="20" spans="1:16" ht="30">
      <c r="A20" s="3"/>
      <c r="C20" s="23" t="e">
        <f>VLOOKUP(--TEXT(A3,"m.dd"),{1.01,"Capricorn";1.2,"Aquarius";2.18,"Pisces";3.2,"Aries";4.2,"Taurus";5.2,"Gemini";6.21,"Cancer";7.22,"Leo";8.23,"Virgo";9.22,"Libran";10.23,"Scorpio";11.22,"Sagittarius";12.22,"Capricorn"},2,1)</f>
        <v>#VALUE!</v>
      </c>
      <c r="D20" s="37" t="s">
        <v>26</v>
      </c>
      <c r="I20" s="26"/>
      <c r="J20" s="26"/>
      <c r="K20" s="26"/>
      <c r="L20" s="32">
        <v>38002</v>
      </c>
      <c r="M20" s="33" t="str">
        <f t="shared" si="0"/>
        <v>16 Jan</v>
      </c>
      <c r="N20" s="33" t="s">
        <v>75</v>
      </c>
      <c r="O20" s="26"/>
      <c r="P20" s="26"/>
    </row>
    <row r="21" spans="1:16" ht="30">
      <c r="A21" s="3"/>
      <c r="B21" s="4"/>
      <c r="C21" s="13" t="e">
        <f>VLOOKUP(YEAR(A3),$I$3:$J$137,2)</f>
        <v>#VALUE!</v>
      </c>
      <c r="D21" s="37" t="s">
        <v>27</v>
      </c>
      <c r="G21" s="8"/>
      <c r="H21" s="8"/>
      <c r="I21" s="26">
        <v>1916</v>
      </c>
      <c r="J21" s="26" t="s">
        <v>13</v>
      </c>
      <c r="K21" s="26"/>
      <c r="L21" s="32">
        <v>38003</v>
      </c>
      <c r="M21" s="33" t="str">
        <f t="shared" si="0"/>
        <v>17 Jan</v>
      </c>
      <c r="N21" s="33" t="s">
        <v>76</v>
      </c>
      <c r="O21" s="26"/>
      <c r="P21" s="26"/>
    </row>
    <row r="22" spans="1:16" ht="30">
      <c r="A22" s="9"/>
      <c r="B22" s="4"/>
      <c r="C22" s="25"/>
      <c r="D22" s="37"/>
      <c r="I22" s="26">
        <v>1917</v>
      </c>
      <c r="J22" s="26" t="s">
        <v>14</v>
      </c>
      <c r="K22" s="26"/>
      <c r="L22" s="32">
        <v>38004</v>
      </c>
      <c r="M22" s="33" t="str">
        <f t="shared" si="0"/>
        <v>18 Jan</v>
      </c>
      <c r="N22" s="33" t="s">
        <v>77</v>
      </c>
      <c r="O22" s="26"/>
      <c r="P22" s="26"/>
    </row>
    <row r="23" spans="1:16" ht="30">
      <c r="A23" s="9"/>
      <c r="B23" s="31" t="e">
        <f>VLOOKUP(TEXT(A3,"dd mmm"),M3:N370,2,FALSE)</f>
        <v>#N/A</v>
      </c>
      <c r="C23" s="26"/>
      <c r="D23" s="37" t="s">
        <v>59</v>
      </c>
      <c r="I23" s="26"/>
      <c r="J23" s="26"/>
      <c r="K23" s="26"/>
      <c r="L23" s="32">
        <v>38005</v>
      </c>
      <c r="M23" s="33" t="str">
        <f t="shared" si="0"/>
        <v>19 Jan</v>
      </c>
      <c r="N23" s="33" t="s">
        <v>78</v>
      </c>
      <c r="O23" s="26"/>
      <c r="P23" s="26"/>
    </row>
    <row r="24" spans="1:16" ht="30.75" thickBot="1">
      <c r="A24" s="9"/>
      <c r="B24" s="4"/>
      <c r="C24" s="25"/>
      <c r="D24" s="37"/>
      <c r="I24" s="26"/>
      <c r="J24" s="26"/>
      <c r="K24" s="26"/>
      <c r="L24" s="32">
        <v>38006</v>
      </c>
      <c r="M24" s="33" t="str">
        <f t="shared" si="0"/>
        <v>20 Jan</v>
      </c>
      <c r="N24" s="33" t="s">
        <v>79</v>
      </c>
      <c r="O24" s="26"/>
      <c r="P24" s="26"/>
    </row>
    <row r="25" spans="1:16" ht="30.75" thickBot="1">
      <c r="A25" s="35">
        <v>65</v>
      </c>
      <c r="B25" s="36" t="s">
        <v>397</v>
      </c>
      <c r="C25" s="15" t="e">
        <f ca="1">IF(YEAR(A26)-YEAR(NOW())&lt;0,"RETIRED",YEAR(A26)-YEAR(NOW()))</f>
        <v>#VALUE!</v>
      </c>
      <c r="D25" s="37" t="s">
        <v>21</v>
      </c>
      <c r="I25" s="26">
        <v>1918</v>
      </c>
      <c r="J25" s="26" t="s">
        <v>15</v>
      </c>
      <c r="K25" s="26"/>
      <c r="L25" s="32">
        <v>38007</v>
      </c>
      <c r="M25" s="33" t="str">
        <f t="shared" si="0"/>
        <v>21 Jan</v>
      </c>
      <c r="N25" s="33" t="s">
        <v>80</v>
      </c>
      <c r="O25" s="26"/>
      <c r="P25" s="26"/>
    </row>
    <row r="26" spans="1:16" ht="30">
      <c r="A26" s="29" t="e">
        <f>DATE(YEAR(A3)+A25,MONTH(A3),DAY(A3)-1)</f>
        <v>#VALUE!</v>
      </c>
      <c r="B26" s="30" t="s">
        <v>24</v>
      </c>
      <c r="C26" s="15" t="e">
        <f ca="1">IF(C25="RETIRED","",A26-NOW())</f>
        <v>#VALUE!</v>
      </c>
      <c r="D26" s="37" t="s">
        <v>22</v>
      </c>
      <c r="I26" s="26">
        <v>1919</v>
      </c>
      <c r="J26" s="26" t="s">
        <v>16</v>
      </c>
      <c r="K26" s="26"/>
      <c r="L26" s="32">
        <v>38008</v>
      </c>
      <c r="M26" s="33" t="str">
        <f t="shared" si="0"/>
        <v>22 Jan</v>
      </c>
      <c r="N26" s="33" t="s">
        <v>81</v>
      </c>
      <c r="O26" s="26"/>
      <c r="P26" s="26"/>
    </row>
    <row r="27" spans="1:16" ht="30">
      <c r="A27" s="3"/>
      <c r="B27" s="30"/>
      <c r="C27" s="27" t="e">
        <f>IF(C25="RETIRED","",(C26*5)/7)</f>
        <v>#VALUE!</v>
      </c>
      <c r="D27" s="37" t="s">
        <v>23</v>
      </c>
      <c r="I27" s="26">
        <v>1920</v>
      </c>
      <c r="J27" s="26" t="s">
        <v>17</v>
      </c>
      <c r="K27" s="26"/>
      <c r="L27" s="32">
        <v>38009</v>
      </c>
      <c r="M27" s="33" t="str">
        <f t="shared" si="0"/>
        <v>23 Jan</v>
      </c>
      <c r="N27" s="33" t="s">
        <v>82</v>
      </c>
      <c r="O27" s="26"/>
      <c r="P27" s="26"/>
    </row>
    <row r="28" spans="1:16" ht="30.75" thickBot="1">
      <c r="A28" s="9"/>
      <c r="B28" s="30"/>
      <c r="C28" s="25"/>
      <c r="D28" s="37"/>
      <c r="I28" s="26">
        <v>1921</v>
      </c>
      <c r="J28" s="26" t="s">
        <v>18</v>
      </c>
      <c r="K28" s="26"/>
      <c r="L28" s="32">
        <v>38010</v>
      </c>
      <c r="M28" s="33" t="str">
        <f t="shared" si="0"/>
        <v>24 Jan</v>
      </c>
      <c r="N28" s="33" t="s">
        <v>83</v>
      </c>
      <c r="O28" s="26"/>
      <c r="P28" s="26"/>
    </row>
    <row r="29" spans="1:16" ht="30.75" thickBot="1">
      <c r="A29" s="34"/>
      <c r="B29" s="25"/>
      <c r="C29" s="27"/>
      <c r="D29" s="37"/>
      <c r="I29" s="26">
        <v>1922</v>
      </c>
      <c r="J29" s="26" t="s">
        <v>19</v>
      </c>
      <c r="K29" s="26"/>
      <c r="L29" s="32">
        <v>38011</v>
      </c>
      <c r="M29" s="33" t="str">
        <f t="shared" si="0"/>
        <v>25 Jan</v>
      </c>
      <c r="N29" s="33" t="s">
        <v>84</v>
      </c>
      <c r="O29" s="26"/>
      <c r="P29" s="26"/>
    </row>
    <row r="30" spans="1:16" ht="30">
      <c r="A30" s="3"/>
      <c r="B30" s="4"/>
      <c r="C30" s="15"/>
      <c r="D30" s="37"/>
      <c r="I30" s="26">
        <v>1923</v>
      </c>
      <c r="J30" s="26" t="s">
        <v>20</v>
      </c>
      <c r="K30" s="26"/>
      <c r="L30" s="32">
        <v>38012</v>
      </c>
      <c r="M30" s="33" t="str">
        <f t="shared" si="0"/>
        <v>26 Jan</v>
      </c>
      <c r="N30" s="33" t="s">
        <v>85</v>
      </c>
      <c r="O30" s="26"/>
      <c r="P30" s="26"/>
    </row>
    <row r="31" spans="1:16" ht="30.75" thickBot="1">
      <c r="A31" s="10"/>
      <c r="B31" s="11"/>
      <c r="C31" s="28"/>
      <c r="D31" s="39"/>
      <c r="I31" s="26">
        <v>1924</v>
      </c>
      <c r="J31" s="26" t="s">
        <v>9</v>
      </c>
      <c r="K31" s="26"/>
      <c r="L31" s="32">
        <v>38013</v>
      </c>
      <c r="M31" s="33" t="str">
        <f t="shared" si="0"/>
        <v>27 Jan</v>
      </c>
      <c r="N31" s="33" t="s">
        <v>86</v>
      </c>
      <c r="O31" s="26"/>
      <c r="P31" s="26"/>
    </row>
    <row r="32" spans="9:16" ht="30">
      <c r="I32" s="26">
        <v>1925</v>
      </c>
      <c r="J32" s="26" t="s">
        <v>10</v>
      </c>
      <c r="K32" s="26"/>
      <c r="L32" s="32">
        <v>38014</v>
      </c>
      <c r="M32" s="33" t="str">
        <f t="shared" si="0"/>
        <v>28 Jan</v>
      </c>
      <c r="N32" s="33" t="s">
        <v>87</v>
      </c>
      <c r="O32" s="26"/>
      <c r="P32" s="26"/>
    </row>
    <row r="33" spans="9:16" ht="30">
      <c r="I33" s="26">
        <v>1926</v>
      </c>
      <c r="J33" s="26" t="s">
        <v>11</v>
      </c>
      <c r="K33" s="26"/>
      <c r="L33" s="32">
        <v>38015</v>
      </c>
      <c r="M33" s="33" t="str">
        <f t="shared" si="0"/>
        <v>29 Jan</v>
      </c>
      <c r="N33" s="33" t="s">
        <v>88</v>
      </c>
      <c r="O33" s="26"/>
      <c r="P33" s="26"/>
    </row>
    <row r="34" spans="9:16" ht="30">
      <c r="I34" s="26">
        <v>1927</v>
      </c>
      <c r="J34" s="26" t="s">
        <v>12</v>
      </c>
      <c r="K34" s="26"/>
      <c r="L34" s="32">
        <v>38016</v>
      </c>
      <c r="M34" s="33" t="str">
        <f t="shared" si="0"/>
        <v>30 Jan</v>
      </c>
      <c r="N34" s="33" t="s">
        <v>89</v>
      </c>
      <c r="O34" s="26"/>
      <c r="P34" s="26"/>
    </row>
    <row r="35" spans="9:16" ht="30">
      <c r="I35" s="26">
        <v>1928</v>
      </c>
      <c r="J35" s="26" t="s">
        <v>13</v>
      </c>
      <c r="K35" s="26"/>
      <c r="L35" s="32">
        <v>38017</v>
      </c>
      <c r="M35" s="33" t="str">
        <f t="shared" si="0"/>
        <v>31 Jan</v>
      </c>
      <c r="N35" s="33" t="s">
        <v>90</v>
      </c>
      <c r="O35" s="26"/>
      <c r="P35" s="26"/>
    </row>
    <row r="36" spans="9:16" ht="30">
      <c r="I36" s="26">
        <v>1929</v>
      </c>
      <c r="J36" s="26" t="s">
        <v>14</v>
      </c>
      <c r="K36" s="26"/>
      <c r="L36" s="32">
        <v>38018</v>
      </c>
      <c r="M36" s="33" t="str">
        <f t="shared" si="0"/>
        <v>01 Feb</v>
      </c>
      <c r="N36" s="33" t="s">
        <v>91</v>
      </c>
      <c r="O36" s="26"/>
      <c r="P36" s="26"/>
    </row>
    <row r="37" spans="9:16" ht="30">
      <c r="I37" s="26">
        <v>1930</v>
      </c>
      <c r="J37" s="26" t="s">
        <v>15</v>
      </c>
      <c r="K37" s="26"/>
      <c r="L37" s="32">
        <v>38019</v>
      </c>
      <c r="M37" s="33" t="str">
        <f t="shared" si="0"/>
        <v>02 Feb</v>
      </c>
      <c r="N37" s="33" t="s">
        <v>92</v>
      </c>
      <c r="O37" s="26"/>
      <c r="P37" s="26"/>
    </row>
    <row r="38" spans="9:16" ht="30">
      <c r="I38" s="26">
        <v>1931</v>
      </c>
      <c r="J38" s="26" t="s">
        <v>16</v>
      </c>
      <c r="K38" s="26"/>
      <c r="L38" s="32">
        <v>38020</v>
      </c>
      <c r="M38" s="33" t="str">
        <f t="shared" si="0"/>
        <v>03 Feb</v>
      </c>
      <c r="N38" s="33" t="s">
        <v>93</v>
      </c>
      <c r="O38" s="26"/>
      <c r="P38" s="26"/>
    </row>
    <row r="39" spans="9:16" ht="30">
      <c r="I39" s="26">
        <v>1932</v>
      </c>
      <c r="J39" s="26" t="s">
        <v>17</v>
      </c>
      <c r="K39" s="26"/>
      <c r="L39" s="32">
        <v>38021</v>
      </c>
      <c r="M39" s="33" t="str">
        <f t="shared" si="0"/>
        <v>04 Feb</v>
      </c>
      <c r="N39" s="33" t="s">
        <v>94</v>
      </c>
      <c r="O39" s="26"/>
      <c r="P39" s="26"/>
    </row>
    <row r="40" spans="9:16" ht="30">
      <c r="I40" s="26">
        <v>1933</v>
      </c>
      <c r="J40" s="26" t="s">
        <v>18</v>
      </c>
      <c r="K40" s="26"/>
      <c r="L40" s="32">
        <v>38022</v>
      </c>
      <c r="M40" s="33" t="str">
        <f t="shared" si="0"/>
        <v>05 Feb</v>
      </c>
      <c r="N40" s="33" t="s">
        <v>95</v>
      </c>
      <c r="O40" s="26"/>
      <c r="P40" s="26"/>
    </row>
    <row r="41" spans="9:16" ht="30">
      <c r="I41" s="26">
        <v>1934</v>
      </c>
      <c r="J41" s="26" t="s">
        <v>19</v>
      </c>
      <c r="K41" s="26"/>
      <c r="L41" s="32">
        <v>38023</v>
      </c>
      <c r="M41" s="33" t="str">
        <f t="shared" si="0"/>
        <v>06 Feb</v>
      </c>
      <c r="N41" s="33" t="s">
        <v>96</v>
      </c>
      <c r="O41" s="26"/>
      <c r="P41" s="26"/>
    </row>
    <row r="42" spans="9:16" ht="30">
      <c r="I42" s="26">
        <v>1935</v>
      </c>
      <c r="J42" s="26" t="s">
        <v>20</v>
      </c>
      <c r="K42" s="26"/>
      <c r="L42" s="32">
        <v>38024</v>
      </c>
      <c r="M42" s="33" t="str">
        <f t="shared" si="0"/>
        <v>07 Feb</v>
      </c>
      <c r="N42" s="33" t="s">
        <v>97</v>
      </c>
      <c r="O42" s="26"/>
      <c r="P42" s="26"/>
    </row>
    <row r="43" spans="9:16" ht="30">
      <c r="I43" s="26">
        <v>1936</v>
      </c>
      <c r="J43" s="26" t="s">
        <v>9</v>
      </c>
      <c r="K43" s="26"/>
      <c r="L43" s="32">
        <v>38025</v>
      </c>
      <c r="M43" s="33" t="str">
        <f t="shared" si="0"/>
        <v>08 Feb</v>
      </c>
      <c r="N43" s="33" t="s">
        <v>98</v>
      </c>
      <c r="O43" s="26"/>
      <c r="P43" s="26"/>
    </row>
    <row r="44" spans="9:16" ht="30">
      <c r="I44" s="26">
        <v>1937</v>
      </c>
      <c r="J44" s="26" t="s">
        <v>10</v>
      </c>
      <c r="K44" s="26"/>
      <c r="L44" s="32">
        <v>38026</v>
      </c>
      <c r="M44" s="33" t="str">
        <f t="shared" si="0"/>
        <v>09 Feb</v>
      </c>
      <c r="N44" s="33" t="s">
        <v>99</v>
      </c>
      <c r="O44" s="26"/>
      <c r="P44" s="26"/>
    </row>
    <row r="45" spans="9:16" ht="30">
      <c r="I45" s="26">
        <v>1938</v>
      </c>
      <c r="J45" s="26" t="s">
        <v>11</v>
      </c>
      <c r="K45" s="26"/>
      <c r="L45" s="32">
        <v>38027</v>
      </c>
      <c r="M45" s="33" t="str">
        <f t="shared" si="0"/>
        <v>10 Feb</v>
      </c>
      <c r="N45" s="33" t="s">
        <v>100</v>
      </c>
      <c r="O45" s="26"/>
      <c r="P45" s="26"/>
    </row>
    <row r="46" spans="9:16" ht="30">
      <c r="I46" s="26">
        <v>1939</v>
      </c>
      <c r="J46" s="26" t="s">
        <v>12</v>
      </c>
      <c r="K46" s="26"/>
      <c r="L46" s="32">
        <v>38028</v>
      </c>
      <c r="M46" s="33" t="str">
        <f t="shared" si="0"/>
        <v>11 Feb</v>
      </c>
      <c r="N46" s="33" t="s">
        <v>101</v>
      </c>
      <c r="O46" s="26"/>
      <c r="P46" s="26"/>
    </row>
    <row r="47" spans="9:16" ht="30">
      <c r="I47" s="26">
        <v>1940</v>
      </c>
      <c r="J47" s="26" t="s">
        <v>13</v>
      </c>
      <c r="K47" s="26"/>
      <c r="L47" s="32">
        <v>38029</v>
      </c>
      <c r="M47" s="33" t="str">
        <f t="shared" si="0"/>
        <v>12 Feb</v>
      </c>
      <c r="N47" s="33" t="s">
        <v>102</v>
      </c>
      <c r="O47" s="26"/>
      <c r="P47" s="26"/>
    </row>
    <row r="48" spans="9:16" ht="30">
      <c r="I48" s="26">
        <v>1941</v>
      </c>
      <c r="J48" s="26" t="s">
        <v>14</v>
      </c>
      <c r="K48" s="26"/>
      <c r="L48" s="32">
        <v>38030</v>
      </c>
      <c r="M48" s="33" t="str">
        <f t="shared" si="0"/>
        <v>13 Feb</v>
      </c>
      <c r="N48" s="33" t="s">
        <v>103</v>
      </c>
      <c r="O48" s="26"/>
      <c r="P48" s="26"/>
    </row>
    <row r="49" spans="9:16" ht="30">
      <c r="I49" s="26">
        <v>1942</v>
      </c>
      <c r="J49" s="26" t="s">
        <v>15</v>
      </c>
      <c r="K49" s="26"/>
      <c r="L49" s="32">
        <v>38031</v>
      </c>
      <c r="M49" s="33" t="str">
        <f t="shared" si="0"/>
        <v>14 Feb</v>
      </c>
      <c r="N49" s="33" t="s">
        <v>104</v>
      </c>
      <c r="O49" s="26"/>
      <c r="P49" s="26"/>
    </row>
    <row r="50" spans="9:16" ht="30">
      <c r="I50" s="26">
        <v>1943</v>
      </c>
      <c r="J50" s="26" t="s">
        <v>16</v>
      </c>
      <c r="K50" s="26"/>
      <c r="L50" s="32">
        <v>38032</v>
      </c>
      <c r="M50" s="33" t="str">
        <f t="shared" si="0"/>
        <v>15 Feb</v>
      </c>
      <c r="N50" s="33" t="s">
        <v>105</v>
      </c>
      <c r="O50" s="26"/>
      <c r="P50" s="26"/>
    </row>
    <row r="51" spans="9:16" ht="30">
      <c r="I51" s="26">
        <v>1944</v>
      </c>
      <c r="J51" s="26" t="s">
        <v>17</v>
      </c>
      <c r="K51" s="26"/>
      <c r="L51" s="32">
        <v>38033</v>
      </c>
      <c r="M51" s="33" t="str">
        <f t="shared" si="0"/>
        <v>16 Feb</v>
      </c>
      <c r="N51" s="33" t="s">
        <v>106</v>
      </c>
      <c r="O51" s="26"/>
      <c r="P51" s="26"/>
    </row>
    <row r="52" spans="9:16" ht="30">
      <c r="I52" s="26">
        <v>1945</v>
      </c>
      <c r="J52" s="26" t="s">
        <v>18</v>
      </c>
      <c r="K52" s="26"/>
      <c r="L52" s="32">
        <v>38034</v>
      </c>
      <c r="M52" s="33" t="str">
        <f t="shared" si="0"/>
        <v>17 Feb</v>
      </c>
      <c r="N52" s="33" t="s">
        <v>107</v>
      </c>
      <c r="O52" s="26"/>
      <c r="P52" s="26"/>
    </row>
    <row r="53" spans="9:16" ht="30">
      <c r="I53" s="26">
        <v>1946</v>
      </c>
      <c r="J53" s="26" t="s">
        <v>19</v>
      </c>
      <c r="K53" s="26"/>
      <c r="L53" s="32">
        <v>38035</v>
      </c>
      <c r="M53" s="33" t="str">
        <f t="shared" si="0"/>
        <v>18 Feb</v>
      </c>
      <c r="N53" s="33" t="s">
        <v>108</v>
      </c>
      <c r="O53" s="26"/>
      <c r="P53" s="26"/>
    </row>
    <row r="54" spans="9:16" ht="30">
      <c r="I54" s="26">
        <v>1947</v>
      </c>
      <c r="J54" s="26" t="s">
        <v>20</v>
      </c>
      <c r="K54" s="26"/>
      <c r="L54" s="32">
        <v>38036</v>
      </c>
      <c r="M54" s="33" t="str">
        <f t="shared" si="0"/>
        <v>19 Feb</v>
      </c>
      <c r="N54" s="33" t="s">
        <v>109</v>
      </c>
      <c r="O54" s="26"/>
      <c r="P54" s="26"/>
    </row>
    <row r="55" spans="9:16" ht="30">
      <c r="I55" s="26">
        <v>1948</v>
      </c>
      <c r="J55" s="26" t="s">
        <v>9</v>
      </c>
      <c r="K55" s="26"/>
      <c r="L55" s="32">
        <v>38037</v>
      </c>
      <c r="M55" s="33" t="str">
        <f t="shared" si="0"/>
        <v>20 Feb</v>
      </c>
      <c r="N55" s="33" t="s">
        <v>110</v>
      </c>
      <c r="O55" s="26"/>
      <c r="P55" s="26"/>
    </row>
    <row r="56" spans="9:16" ht="30">
      <c r="I56" s="26">
        <v>1949</v>
      </c>
      <c r="J56" s="26" t="s">
        <v>10</v>
      </c>
      <c r="K56" s="26"/>
      <c r="L56" s="32">
        <v>38038</v>
      </c>
      <c r="M56" s="33" t="str">
        <f t="shared" si="0"/>
        <v>21 Feb</v>
      </c>
      <c r="N56" s="33" t="s">
        <v>111</v>
      </c>
      <c r="O56" s="26"/>
      <c r="P56" s="26"/>
    </row>
    <row r="57" spans="9:16" ht="30">
      <c r="I57" s="26">
        <v>1950</v>
      </c>
      <c r="J57" s="26" t="s">
        <v>11</v>
      </c>
      <c r="K57" s="26"/>
      <c r="L57" s="32">
        <v>38039</v>
      </c>
      <c r="M57" s="33" t="str">
        <f t="shared" si="0"/>
        <v>22 Feb</v>
      </c>
      <c r="N57" s="33" t="s">
        <v>112</v>
      </c>
      <c r="O57" s="26"/>
      <c r="P57" s="26"/>
    </row>
    <row r="58" spans="9:16" ht="30">
      <c r="I58" s="26">
        <v>1951</v>
      </c>
      <c r="J58" s="26" t="s">
        <v>12</v>
      </c>
      <c r="K58" s="26"/>
      <c r="L58" s="32">
        <v>38040</v>
      </c>
      <c r="M58" s="33" t="str">
        <f t="shared" si="0"/>
        <v>23 Feb</v>
      </c>
      <c r="N58" s="33" t="s">
        <v>113</v>
      </c>
      <c r="O58" s="26"/>
      <c r="P58" s="26"/>
    </row>
    <row r="59" spans="9:16" ht="30">
      <c r="I59" s="26">
        <v>1952</v>
      </c>
      <c r="J59" s="26" t="s">
        <v>13</v>
      </c>
      <c r="K59" s="26"/>
      <c r="L59" s="32">
        <v>38041</v>
      </c>
      <c r="M59" s="33" t="str">
        <f t="shared" si="0"/>
        <v>24 Feb</v>
      </c>
      <c r="N59" s="33" t="s">
        <v>114</v>
      </c>
      <c r="O59" s="26"/>
      <c r="P59" s="26"/>
    </row>
    <row r="60" spans="9:16" ht="30">
      <c r="I60" s="26">
        <v>1953</v>
      </c>
      <c r="J60" s="26" t="s">
        <v>14</v>
      </c>
      <c r="K60" s="26"/>
      <c r="L60" s="32">
        <v>38042</v>
      </c>
      <c r="M60" s="33" t="str">
        <f t="shared" si="0"/>
        <v>25 Feb</v>
      </c>
      <c r="N60" s="33" t="s">
        <v>115</v>
      </c>
      <c r="O60" s="26"/>
      <c r="P60" s="26"/>
    </row>
    <row r="61" spans="9:16" ht="30">
      <c r="I61" s="26">
        <v>1954</v>
      </c>
      <c r="J61" s="26" t="s">
        <v>15</v>
      </c>
      <c r="K61" s="26"/>
      <c r="L61" s="32">
        <v>38043</v>
      </c>
      <c r="M61" s="33" t="str">
        <f t="shared" si="0"/>
        <v>26 Feb</v>
      </c>
      <c r="N61" s="33" t="s">
        <v>116</v>
      </c>
      <c r="O61" s="26"/>
      <c r="P61" s="26"/>
    </row>
    <row r="62" spans="9:16" ht="30">
      <c r="I62" s="26">
        <v>1955</v>
      </c>
      <c r="J62" s="26" t="s">
        <v>16</v>
      </c>
      <c r="K62" s="26"/>
      <c r="L62" s="32">
        <v>38044</v>
      </c>
      <c r="M62" s="33" t="str">
        <f t="shared" si="0"/>
        <v>27 Feb</v>
      </c>
      <c r="N62" s="33" t="s">
        <v>117</v>
      </c>
      <c r="O62" s="26"/>
      <c r="P62" s="26"/>
    </row>
    <row r="63" spans="9:16" ht="30">
      <c r="I63" s="26">
        <v>1956</v>
      </c>
      <c r="J63" s="26" t="s">
        <v>17</v>
      </c>
      <c r="K63" s="26"/>
      <c r="L63" s="32">
        <v>38045</v>
      </c>
      <c r="M63" s="33" t="str">
        <f t="shared" si="0"/>
        <v>28 Feb</v>
      </c>
      <c r="N63" s="33" t="s">
        <v>118</v>
      </c>
      <c r="O63" s="26"/>
      <c r="P63" s="26"/>
    </row>
    <row r="64" spans="9:16" ht="30">
      <c r="I64" s="26">
        <v>1957</v>
      </c>
      <c r="J64" s="26" t="s">
        <v>18</v>
      </c>
      <c r="K64" s="26"/>
      <c r="L64" s="32">
        <v>38046</v>
      </c>
      <c r="M64" s="33" t="str">
        <f t="shared" si="0"/>
        <v>29 Feb</v>
      </c>
      <c r="N64" s="33" t="s">
        <v>119</v>
      </c>
      <c r="O64" s="26"/>
      <c r="P64" s="26"/>
    </row>
    <row r="65" spans="9:16" ht="30">
      <c r="I65" s="26">
        <v>1958</v>
      </c>
      <c r="J65" s="26" t="s">
        <v>19</v>
      </c>
      <c r="K65" s="26"/>
      <c r="L65" s="32">
        <v>38047</v>
      </c>
      <c r="M65" s="33" t="str">
        <f t="shared" si="0"/>
        <v>01 Mar</v>
      </c>
      <c r="N65" s="33" t="s">
        <v>120</v>
      </c>
      <c r="O65" s="26"/>
      <c r="P65" s="26"/>
    </row>
    <row r="66" spans="9:16" ht="30">
      <c r="I66" s="26">
        <v>1959</v>
      </c>
      <c r="J66" s="26" t="s">
        <v>20</v>
      </c>
      <c r="K66" s="26"/>
      <c r="L66" s="32">
        <v>38048</v>
      </c>
      <c r="M66" s="33" t="str">
        <f t="shared" si="0"/>
        <v>02 Mar</v>
      </c>
      <c r="N66" s="33" t="s">
        <v>121</v>
      </c>
      <c r="O66" s="26"/>
      <c r="P66" s="26"/>
    </row>
    <row r="67" spans="9:16" ht="30">
      <c r="I67" s="26">
        <v>1960</v>
      </c>
      <c r="J67" s="26" t="s">
        <v>9</v>
      </c>
      <c r="K67" s="26"/>
      <c r="L67" s="32">
        <v>38049</v>
      </c>
      <c r="M67" s="33" t="str">
        <f t="shared" si="0"/>
        <v>03 Mar</v>
      </c>
      <c r="N67" s="33" t="s">
        <v>122</v>
      </c>
      <c r="O67" s="26"/>
      <c r="P67" s="26"/>
    </row>
    <row r="68" spans="9:16" ht="30">
      <c r="I68" s="26">
        <v>1961</v>
      </c>
      <c r="J68" s="26" t="s">
        <v>10</v>
      </c>
      <c r="K68" s="26"/>
      <c r="L68" s="32">
        <v>38050</v>
      </c>
      <c r="M68" s="33" t="str">
        <f t="shared" si="0"/>
        <v>04 Mar</v>
      </c>
      <c r="N68" s="33" t="s">
        <v>123</v>
      </c>
      <c r="O68" s="26"/>
      <c r="P68" s="26"/>
    </row>
    <row r="69" spans="9:16" ht="30">
      <c r="I69" s="26">
        <v>1962</v>
      </c>
      <c r="J69" s="26" t="s">
        <v>11</v>
      </c>
      <c r="K69" s="26"/>
      <c r="L69" s="32">
        <v>38051</v>
      </c>
      <c r="M69" s="33" t="str">
        <f t="shared" si="0"/>
        <v>05 Mar</v>
      </c>
      <c r="N69" s="33" t="s">
        <v>124</v>
      </c>
      <c r="O69" s="26"/>
      <c r="P69" s="26"/>
    </row>
    <row r="70" spans="9:16" ht="30">
      <c r="I70" s="26">
        <v>1963</v>
      </c>
      <c r="J70" s="26" t="s">
        <v>12</v>
      </c>
      <c r="K70" s="26"/>
      <c r="L70" s="32">
        <v>38052</v>
      </c>
      <c r="M70" s="33" t="str">
        <f aca="true" t="shared" si="1" ref="M70:M133">TEXT(L70,"dd mmm")</f>
        <v>06 Mar</v>
      </c>
      <c r="N70" s="33" t="s">
        <v>125</v>
      </c>
      <c r="O70" s="26"/>
      <c r="P70" s="26"/>
    </row>
    <row r="71" spans="9:16" ht="30">
      <c r="I71" s="26">
        <v>1964</v>
      </c>
      <c r="J71" s="26" t="s">
        <v>13</v>
      </c>
      <c r="K71" s="26"/>
      <c r="L71" s="32">
        <v>38053</v>
      </c>
      <c r="M71" s="33" t="str">
        <f t="shared" si="1"/>
        <v>07 Mar</v>
      </c>
      <c r="N71" s="33" t="s">
        <v>126</v>
      </c>
      <c r="O71" s="26"/>
      <c r="P71" s="26"/>
    </row>
    <row r="72" spans="9:16" ht="30">
      <c r="I72" s="26">
        <v>1965</v>
      </c>
      <c r="J72" s="26" t="s">
        <v>14</v>
      </c>
      <c r="K72" s="26"/>
      <c r="L72" s="32">
        <v>38054</v>
      </c>
      <c r="M72" s="33" t="str">
        <f t="shared" si="1"/>
        <v>08 Mar</v>
      </c>
      <c r="N72" s="33" t="s">
        <v>127</v>
      </c>
      <c r="O72" s="26"/>
      <c r="P72" s="26"/>
    </row>
    <row r="73" spans="9:16" ht="30">
      <c r="I73" s="26">
        <v>1966</v>
      </c>
      <c r="J73" s="26" t="s">
        <v>15</v>
      </c>
      <c r="K73" s="26"/>
      <c r="L73" s="32">
        <v>38055</v>
      </c>
      <c r="M73" s="33" t="str">
        <f t="shared" si="1"/>
        <v>09 Mar</v>
      </c>
      <c r="N73" s="33" t="s">
        <v>128</v>
      </c>
      <c r="O73" s="26"/>
      <c r="P73" s="26"/>
    </row>
    <row r="74" spans="9:16" ht="30">
      <c r="I74" s="26">
        <v>1967</v>
      </c>
      <c r="J74" s="26" t="s">
        <v>16</v>
      </c>
      <c r="K74" s="26"/>
      <c r="L74" s="32">
        <v>38056</v>
      </c>
      <c r="M74" s="33" t="str">
        <f t="shared" si="1"/>
        <v>10 Mar</v>
      </c>
      <c r="N74" s="33" t="s">
        <v>129</v>
      </c>
      <c r="O74" s="26"/>
      <c r="P74" s="26"/>
    </row>
    <row r="75" spans="9:16" ht="30">
      <c r="I75" s="26">
        <v>1968</v>
      </c>
      <c r="J75" s="26" t="s">
        <v>17</v>
      </c>
      <c r="K75" s="26"/>
      <c r="L75" s="32">
        <v>38057</v>
      </c>
      <c r="M75" s="33" t="str">
        <f t="shared" si="1"/>
        <v>11 Mar</v>
      </c>
      <c r="N75" s="33" t="s">
        <v>130</v>
      </c>
      <c r="O75" s="26"/>
      <c r="P75" s="26"/>
    </row>
    <row r="76" spans="9:16" ht="30">
      <c r="I76" s="26">
        <v>1969</v>
      </c>
      <c r="J76" s="26" t="s">
        <v>18</v>
      </c>
      <c r="K76" s="26"/>
      <c r="L76" s="32">
        <v>38058</v>
      </c>
      <c r="M76" s="33" t="str">
        <f t="shared" si="1"/>
        <v>12 Mar</v>
      </c>
      <c r="N76" s="33" t="s">
        <v>131</v>
      </c>
      <c r="O76" s="26"/>
      <c r="P76" s="26"/>
    </row>
    <row r="77" spans="9:16" ht="30">
      <c r="I77" s="26">
        <v>1970</v>
      </c>
      <c r="J77" s="26" t="s">
        <v>19</v>
      </c>
      <c r="K77" s="26"/>
      <c r="L77" s="32">
        <v>38059</v>
      </c>
      <c r="M77" s="33" t="str">
        <f t="shared" si="1"/>
        <v>13 Mar</v>
      </c>
      <c r="N77" s="33" t="s">
        <v>132</v>
      </c>
      <c r="O77" s="26"/>
      <c r="P77" s="26"/>
    </row>
    <row r="78" spans="9:16" ht="30">
      <c r="I78" s="26">
        <v>1971</v>
      </c>
      <c r="J78" s="26" t="s">
        <v>20</v>
      </c>
      <c r="K78" s="26"/>
      <c r="L78" s="32">
        <v>38060</v>
      </c>
      <c r="M78" s="33" t="str">
        <f t="shared" si="1"/>
        <v>14 Mar</v>
      </c>
      <c r="N78" s="33" t="s">
        <v>133</v>
      </c>
      <c r="O78" s="26"/>
      <c r="P78" s="26"/>
    </row>
    <row r="79" spans="9:16" ht="30">
      <c r="I79" s="26">
        <v>1972</v>
      </c>
      <c r="J79" s="26" t="s">
        <v>9</v>
      </c>
      <c r="K79" s="26"/>
      <c r="L79" s="32">
        <v>38061</v>
      </c>
      <c r="M79" s="33" t="str">
        <f t="shared" si="1"/>
        <v>15 Mar</v>
      </c>
      <c r="N79" s="33" t="s">
        <v>134</v>
      </c>
      <c r="O79" s="26"/>
      <c r="P79" s="26"/>
    </row>
    <row r="80" spans="9:16" ht="30">
      <c r="I80" s="26">
        <v>1973</v>
      </c>
      <c r="J80" s="26" t="s">
        <v>10</v>
      </c>
      <c r="K80" s="26"/>
      <c r="L80" s="32">
        <v>38062</v>
      </c>
      <c r="M80" s="33" t="str">
        <f t="shared" si="1"/>
        <v>16 Mar</v>
      </c>
      <c r="N80" s="33" t="s">
        <v>135</v>
      </c>
      <c r="O80" s="26"/>
      <c r="P80" s="26"/>
    </row>
    <row r="81" spans="9:16" ht="30">
      <c r="I81" s="26">
        <v>1974</v>
      </c>
      <c r="J81" s="26" t="s">
        <v>11</v>
      </c>
      <c r="K81" s="26"/>
      <c r="L81" s="32">
        <v>38063</v>
      </c>
      <c r="M81" s="33" t="str">
        <f t="shared" si="1"/>
        <v>17 Mar</v>
      </c>
      <c r="N81" s="33" t="s">
        <v>136</v>
      </c>
      <c r="O81" s="26"/>
      <c r="P81" s="26"/>
    </row>
    <row r="82" spans="9:16" ht="30">
      <c r="I82" s="26">
        <v>1975</v>
      </c>
      <c r="J82" s="26" t="s">
        <v>12</v>
      </c>
      <c r="K82" s="26"/>
      <c r="L82" s="32">
        <v>38064</v>
      </c>
      <c r="M82" s="33" t="str">
        <f t="shared" si="1"/>
        <v>18 Mar</v>
      </c>
      <c r="N82" s="33" t="s">
        <v>137</v>
      </c>
      <c r="O82" s="26"/>
      <c r="P82" s="26"/>
    </row>
    <row r="83" spans="9:16" ht="30">
      <c r="I83" s="26">
        <v>1976</v>
      </c>
      <c r="J83" s="26" t="s">
        <v>13</v>
      </c>
      <c r="K83" s="26"/>
      <c r="L83" s="32">
        <v>38065</v>
      </c>
      <c r="M83" s="33" t="str">
        <f t="shared" si="1"/>
        <v>19 Mar</v>
      </c>
      <c r="N83" s="33" t="s">
        <v>138</v>
      </c>
      <c r="O83" s="26"/>
      <c r="P83" s="26"/>
    </row>
    <row r="84" spans="9:16" ht="30">
      <c r="I84" s="26">
        <v>1977</v>
      </c>
      <c r="J84" s="26" t="s">
        <v>14</v>
      </c>
      <c r="K84" s="26"/>
      <c r="L84" s="32">
        <v>38066</v>
      </c>
      <c r="M84" s="33" t="str">
        <f t="shared" si="1"/>
        <v>20 Mar</v>
      </c>
      <c r="N84" s="33" t="s">
        <v>139</v>
      </c>
      <c r="O84" s="26"/>
      <c r="P84" s="26"/>
    </row>
    <row r="85" spans="9:16" ht="30">
      <c r="I85" s="26">
        <v>1978</v>
      </c>
      <c r="J85" s="26" t="s">
        <v>15</v>
      </c>
      <c r="K85" s="26"/>
      <c r="L85" s="32">
        <v>38067</v>
      </c>
      <c r="M85" s="33" t="str">
        <f t="shared" si="1"/>
        <v>21 Mar</v>
      </c>
      <c r="N85" s="33" t="s">
        <v>140</v>
      </c>
      <c r="O85" s="26"/>
      <c r="P85" s="26"/>
    </row>
    <row r="86" spans="9:16" ht="30">
      <c r="I86" s="26">
        <v>1979</v>
      </c>
      <c r="J86" s="26" t="s">
        <v>16</v>
      </c>
      <c r="K86" s="26"/>
      <c r="L86" s="32">
        <v>38068</v>
      </c>
      <c r="M86" s="33" t="str">
        <f t="shared" si="1"/>
        <v>22 Mar</v>
      </c>
      <c r="N86" s="33" t="s">
        <v>141</v>
      </c>
      <c r="O86" s="26"/>
      <c r="P86" s="26"/>
    </row>
    <row r="87" spans="9:16" ht="30">
      <c r="I87" s="26">
        <v>1980</v>
      </c>
      <c r="J87" s="26" t="s">
        <v>17</v>
      </c>
      <c r="K87" s="26"/>
      <c r="L87" s="32">
        <v>38069</v>
      </c>
      <c r="M87" s="33" t="str">
        <f t="shared" si="1"/>
        <v>23 Mar</v>
      </c>
      <c r="N87" s="33" t="s">
        <v>142</v>
      </c>
      <c r="O87" s="26"/>
      <c r="P87" s="26"/>
    </row>
    <row r="88" spans="9:16" ht="30">
      <c r="I88" s="26">
        <v>1981</v>
      </c>
      <c r="J88" s="26" t="s">
        <v>18</v>
      </c>
      <c r="K88" s="26"/>
      <c r="L88" s="32">
        <v>38070</v>
      </c>
      <c r="M88" s="33" t="str">
        <f t="shared" si="1"/>
        <v>24 Mar</v>
      </c>
      <c r="N88" s="33" t="s">
        <v>143</v>
      </c>
      <c r="O88" s="26"/>
      <c r="P88" s="26"/>
    </row>
    <row r="89" spans="9:16" ht="30">
      <c r="I89" s="26">
        <v>1982</v>
      </c>
      <c r="J89" s="26" t="s">
        <v>19</v>
      </c>
      <c r="K89" s="26"/>
      <c r="L89" s="32">
        <v>38071</v>
      </c>
      <c r="M89" s="33" t="str">
        <f t="shared" si="1"/>
        <v>25 Mar</v>
      </c>
      <c r="N89" s="33" t="s">
        <v>144</v>
      </c>
      <c r="O89" s="26"/>
      <c r="P89" s="26"/>
    </row>
    <row r="90" spans="9:16" ht="30">
      <c r="I90" s="26">
        <v>1983</v>
      </c>
      <c r="J90" s="26" t="s">
        <v>20</v>
      </c>
      <c r="K90" s="26"/>
      <c r="L90" s="32">
        <v>38072</v>
      </c>
      <c r="M90" s="33" t="str">
        <f t="shared" si="1"/>
        <v>26 Mar</v>
      </c>
      <c r="N90" s="33" t="s">
        <v>145</v>
      </c>
      <c r="O90" s="26"/>
      <c r="P90" s="26"/>
    </row>
    <row r="91" spans="9:16" ht="30">
      <c r="I91" s="26">
        <v>1984</v>
      </c>
      <c r="J91" s="26" t="s">
        <v>9</v>
      </c>
      <c r="K91" s="26"/>
      <c r="L91" s="32">
        <v>38073</v>
      </c>
      <c r="M91" s="33" t="str">
        <f t="shared" si="1"/>
        <v>27 Mar</v>
      </c>
      <c r="N91" s="33" t="s">
        <v>146</v>
      </c>
      <c r="O91" s="26"/>
      <c r="P91" s="26"/>
    </row>
    <row r="92" spans="9:16" ht="30">
      <c r="I92" s="26">
        <v>1985</v>
      </c>
      <c r="J92" s="26" t="s">
        <v>10</v>
      </c>
      <c r="K92" s="26"/>
      <c r="L92" s="32">
        <v>38074</v>
      </c>
      <c r="M92" s="33" t="str">
        <f t="shared" si="1"/>
        <v>28 Mar</v>
      </c>
      <c r="N92" s="33" t="s">
        <v>147</v>
      </c>
      <c r="O92" s="26"/>
      <c r="P92" s="26"/>
    </row>
    <row r="93" spans="9:16" ht="30">
      <c r="I93" s="26">
        <v>1986</v>
      </c>
      <c r="J93" s="26" t="s">
        <v>11</v>
      </c>
      <c r="K93" s="26"/>
      <c r="L93" s="32">
        <v>38075</v>
      </c>
      <c r="M93" s="33" t="str">
        <f t="shared" si="1"/>
        <v>29 Mar</v>
      </c>
      <c r="N93" s="33" t="s">
        <v>148</v>
      </c>
      <c r="O93" s="26"/>
      <c r="P93" s="26"/>
    </row>
    <row r="94" spans="9:16" ht="30">
      <c r="I94" s="26">
        <v>1987</v>
      </c>
      <c r="J94" s="26" t="s">
        <v>12</v>
      </c>
      <c r="K94" s="26"/>
      <c r="L94" s="32">
        <v>38076</v>
      </c>
      <c r="M94" s="33" t="str">
        <f t="shared" si="1"/>
        <v>30 Mar</v>
      </c>
      <c r="N94" s="33" t="s">
        <v>149</v>
      </c>
      <c r="O94" s="26"/>
      <c r="P94" s="26"/>
    </row>
    <row r="95" spans="9:16" ht="30">
      <c r="I95" s="26">
        <v>1988</v>
      </c>
      <c r="J95" s="26" t="s">
        <v>13</v>
      </c>
      <c r="K95" s="26"/>
      <c r="L95" s="32">
        <v>38077</v>
      </c>
      <c r="M95" s="33" t="str">
        <f t="shared" si="1"/>
        <v>31 Mar</v>
      </c>
      <c r="N95" s="33" t="s">
        <v>150</v>
      </c>
      <c r="O95" s="26"/>
      <c r="P95" s="26"/>
    </row>
    <row r="96" spans="9:16" ht="30">
      <c r="I96" s="26">
        <v>1989</v>
      </c>
      <c r="J96" s="26" t="s">
        <v>14</v>
      </c>
      <c r="K96" s="26"/>
      <c r="L96" s="32">
        <v>38078</v>
      </c>
      <c r="M96" s="33" t="str">
        <f t="shared" si="1"/>
        <v>01 Apr</v>
      </c>
      <c r="N96" s="33" t="s">
        <v>151</v>
      </c>
      <c r="O96" s="26"/>
      <c r="P96" s="26"/>
    </row>
    <row r="97" spans="9:16" ht="30">
      <c r="I97" s="26">
        <v>1990</v>
      </c>
      <c r="J97" s="26" t="s">
        <v>15</v>
      </c>
      <c r="K97" s="26"/>
      <c r="L97" s="32">
        <v>38079</v>
      </c>
      <c r="M97" s="33" t="str">
        <f t="shared" si="1"/>
        <v>02 Apr</v>
      </c>
      <c r="N97" s="33" t="s">
        <v>152</v>
      </c>
      <c r="O97" s="26"/>
      <c r="P97" s="26"/>
    </row>
    <row r="98" spans="9:16" ht="30">
      <c r="I98" s="26">
        <v>1991</v>
      </c>
      <c r="J98" s="26" t="s">
        <v>16</v>
      </c>
      <c r="K98" s="26"/>
      <c r="L98" s="32">
        <v>38080</v>
      </c>
      <c r="M98" s="33" t="str">
        <f t="shared" si="1"/>
        <v>03 Apr</v>
      </c>
      <c r="N98" s="33" t="s">
        <v>153</v>
      </c>
      <c r="O98" s="26"/>
      <c r="P98" s="26"/>
    </row>
    <row r="99" spans="9:16" ht="30">
      <c r="I99" s="26">
        <v>1992</v>
      </c>
      <c r="J99" s="26" t="s">
        <v>17</v>
      </c>
      <c r="K99" s="26"/>
      <c r="L99" s="32">
        <v>38081</v>
      </c>
      <c r="M99" s="33" t="str">
        <f t="shared" si="1"/>
        <v>04 Apr</v>
      </c>
      <c r="N99" s="33" t="s">
        <v>154</v>
      </c>
      <c r="O99" s="26"/>
      <c r="P99" s="26"/>
    </row>
    <row r="100" spans="9:16" ht="30">
      <c r="I100" s="26">
        <v>1993</v>
      </c>
      <c r="J100" s="26" t="s">
        <v>18</v>
      </c>
      <c r="K100" s="26"/>
      <c r="L100" s="32">
        <v>38082</v>
      </c>
      <c r="M100" s="33" t="str">
        <f t="shared" si="1"/>
        <v>05 Apr</v>
      </c>
      <c r="N100" s="33" t="s">
        <v>155</v>
      </c>
      <c r="O100" s="26"/>
      <c r="P100" s="26"/>
    </row>
    <row r="101" spans="9:16" ht="30">
      <c r="I101" s="26">
        <v>1994</v>
      </c>
      <c r="J101" s="26" t="s">
        <v>19</v>
      </c>
      <c r="K101" s="26"/>
      <c r="L101" s="32">
        <v>38083</v>
      </c>
      <c r="M101" s="33" t="str">
        <f t="shared" si="1"/>
        <v>06 Apr</v>
      </c>
      <c r="N101" s="33" t="s">
        <v>156</v>
      </c>
      <c r="O101" s="26"/>
      <c r="P101" s="26"/>
    </row>
    <row r="102" spans="9:16" ht="30">
      <c r="I102" s="26">
        <v>1995</v>
      </c>
      <c r="J102" s="26" t="s">
        <v>20</v>
      </c>
      <c r="K102" s="26"/>
      <c r="L102" s="32">
        <v>38084</v>
      </c>
      <c r="M102" s="33" t="str">
        <f t="shared" si="1"/>
        <v>07 Apr</v>
      </c>
      <c r="N102" s="33" t="s">
        <v>157</v>
      </c>
      <c r="O102" s="26"/>
      <c r="P102" s="26"/>
    </row>
    <row r="103" spans="9:16" ht="30">
      <c r="I103" s="26">
        <v>1996</v>
      </c>
      <c r="J103" s="26" t="s">
        <v>9</v>
      </c>
      <c r="K103" s="26"/>
      <c r="L103" s="32">
        <v>38085</v>
      </c>
      <c r="M103" s="33" t="str">
        <f t="shared" si="1"/>
        <v>08 Apr</v>
      </c>
      <c r="N103" s="33" t="s">
        <v>158</v>
      </c>
      <c r="O103" s="26"/>
      <c r="P103" s="26"/>
    </row>
    <row r="104" spans="9:16" ht="30">
      <c r="I104" s="26">
        <v>1997</v>
      </c>
      <c r="J104" s="26" t="s">
        <v>10</v>
      </c>
      <c r="K104" s="26"/>
      <c r="L104" s="32">
        <v>38086</v>
      </c>
      <c r="M104" s="33" t="str">
        <f t="shared" si="1"/>
        <v>09 Apr</v>
      </c>
      <c r="N104" s="33" t="s">
        <v>159</v>
      </c>
      <c r="O104" s="26"/>
      <c r="P104" s="26"/>
    </row>
    <row r="105" spans="9:16" ht="30">
      <c r="I105" s="26">
        <v>1998</v>
      </c>
      <c r="J105" s="26" t="s">
        <v>11</v>
      </c>
      <c r="K105" s="26"/>
      <c r="L105" s="32">
        <v>38087</v>
      </c>
      <c r="M105" s="33" t="str">
        <f t="shared" si="1"/>
        <v>10 Apr</v>
      </c>
      <c r="N105" s="33" t="s">
        <v>160</v>
      </c>
      <c r="O105" s="26"/>
      <c r="P105" s="26"/>
    </row>
    <row r="106" spans="9:16" ht="30">
      <c r="I106" s="26">
        <v>1999</v>
      </c>
      <c r="J106" s="26" t="s">
        <v>12</v>
      </c>
      <c r="K106" s="26"/>
      <c r="L106" s="32">
        <v>38088</v>
      </c>
      <c r="M106" s="33" t="str">
        <f t="shared" si="1"/>
        <v>11 Apr</v>
      </c>
      <c r="N106" s="33" t="s">
        <v>161</v>
      </c>
      <c r="O106" s="26"/>
      <c r="P106" s="26"/>
    </row>
    <row r="107" spans="9:16" ht="30">
      <c r="I107" s="26">
        <v>2000</v>
      </c>
      <c r="J107" s="26" t="s">
        <v>13</v>
      </c>
      <c r="K107" s="26"/>
      <c r="L107" s="32">
        <v>38089</v>
      </c>
      <c r="M107" s="33" t="str">
        <f t="shared" si="1"/>
        <v>12 Apr</v>
      </c>
      <c r="N107" s="33" t="s">
        <v>162</v>
      </c>
      <c r="O107" s="26"/>
      <c r="P107" s="26"/>
    </row>
    <row r="108" spans="9:16" ht="30">
      <c r="I108" s="26">
        <v>2001</v>
      </c>
      <c r="J108" s="26" t="s">
        <v>14</v>
      </c>
      <c r="K108" s="26"/>
      <c r="L108" s="32">
        <v>38090</v>
      </c>
      <c r="M108" s="33" t="str">
        <f t="shared" si="1"/>
        <v>13 Apr</v>
      </c>
      <c r="N108" s="33" t="s">
        <v>163</v>
      </c>
      <c r="O108" s="26"/>
      <c r="P108" s="26"/>
    </row>
    <row r="109" spans="9:16" ht="30">
      <c r="I109" s="26">
        <v>2002</v>
      </c>
      <c r="J109" s="26" t="s">
        <v>15</v>
      </c>
      <c r="K109" s="26"/>
      <c r="L109" s="32">
        <v>38091</v>
      </c>
      <c r="M109" s="33" t="str">
        <f t="shared" si="1"/>
        <v>14 Apr</v>
      </c>
      <c r="N109" s="33" t="s">
        <v>164</v>
      </c>
      <c r="O109" s="26"/>
      <c r="P109" s="26"/>
    </row>
    <row r="110" spans="9:16" ht="30">
      <c r="I110" s="26">
        <v>2003</v>
      </c>
      <c r="J110" s="26" t="s">
        <v>16</v>
      </c>
      <c r="K110" s="26"/>
      <c r="L110" s="32">
        <v>38092</v>
      </c>
      <c r="M110" s="33" t="str">
        <f t="shared" si="1"/>
        <v>15 Apr</v>
      </c>
      <c r="N110" s="33" t="s">
        <v>165</v>
      </c>
      <c r="O110" s="26"/>
      <c r="P110" s="26"/>
    </row>
    <row r="111" spans="9:16" ht="30">
      <c r="I111" s="26">
        <v>2004</v>
      </c>
      <c r="J111" s="26" t="s">
        <v>17</v>
      </c>
      <c r="K111" s="26"/>
      <c r="L111" s="32">
        <v>38093</v>
      </c>
      <c r="M111" s="33" t="str">
        <f t="shared" si="1"/>
        <v>16 Apr</v>
      </c>
      <c r="N111" s="33" t="s">
        <v>166</v>
      </c>
      <c r="O111" s="26"/>
      <c r="P111" s="26"/>
    </row>
    <row r="112" spans="9:16" ht="30">
      <c r="I112" s="26">
        <v>2005</v>
      </c>
      <c r="J112" s="26" t="s">
        <v>18</v>
      </c>
      <c r="K112" s="26"/>
      <c r="L112" s="32">
        <v>38094</v>
      </c>
      <c r="M112" s="33" t="str">
        <f t="shared" si="1"/>
        <v>17 Apr</v>
      </c>
      <c r="N112" s="33" t="s">
        <v>167</v>
      </c>
      <c r="O112" s="26"/>
      <c r="P112" s="26"/>
    </row>
    <row r="113" spans="9:16" ht="30">
      <c r="I113" s="26">
        <v>2006</v>
      </c>
      <c r="J113" s="26" t="s">
        <v>19</v>
      </c>
      <c r="K113" s="26"/>
      <c r="L113" s="32">
        <v>38095</v>
      </c>
      <c r="M113" s="33" t="str">
        <f t="shared" si="1"/>
        <v>18 Apr</v>
      </c>
      <c r="N113" s="33" t="s">
        <v>168</v>
      </c>
      <c r="O113" s="26"/>
      <c r="P113" s="26"/>
    </row>
    <row r="114" spans="9:16" ht="30">
      <c r="I114" s="26">
        <v>2007</v>
      </c>
      <c r="J114" s="26" t="s">
        <v>20</v>
      </c>
      <c r="K114" s="26"/>
      <c r="L114" s="32">
        <v>38096</v>
      </c>
      <c r="M114" s="33" t="str">
        <f t="shared" si="1"/>
        <v>19 Apr</v>
      </c>
      <c r="N114" s="33" t="s">
        <v>169</v>
      </c>
      <c r="O114" s="26"/>
      <c r="P114" s="26"/>
    </row>
    <row r="115" spans="9:16" ht="30">
      <c r="I115" s="26">
        <v>2008</v>
      </c>
      <c r="J115" s="26" t="s">
        <v>9</v>
      </c>
      <c r="K115" s="26"/>
      <c r="L115" s="32">
        <v>38097</v>
      </c>
      <c r="M115" s="33" t="str">
        <f t="shared" si="1"/>
        <v>20 Apr</v>
      </c>
      <c r="N115" s="33" t="s">
        <v>170</v>
      </c>
      <c r="O115" s="26"/>
      <c r="P115" s="26"/>
    </row>
    <row r="116" spans="9:16" ht="30">
      <c r="I116" s="26">
        <v>2009</v>
      </c>
      <c r="J116" s="26" t="s">
        <v>10</v>
      </c>
      <c r="K116" s="26"/>
      <c r="L116" s="32">
        <v>38098</v>
      </c>
      <c r="M116" s="33" t="str">
        <f t="shared" si="1"/>
        <v>21 Apr</v>
      </c>
      <c r="N116" s="33" t="s">
        <v>171</v>
      </c>
      <c r="O116" s="26"/>
      <c r="P116" s="26"/>
    </row>
    <row r="117" spans="9:16" ht="30">
      <c r="I117" s="26">
        <v>2010</v>
      </c>
      <c r="J117" s="26" t="s">
        <v>11</v>
      </c>
      <c r="K117" s="26"/>
      <c r="L117" s="32">
        <v>38099</v>
      </c>
      <c r="M117" s="33" t="str">
        <f t="shared" si="1"/>
        <v>22 Apr</v>
      </c>
      <c r="N117" s="33" t="s">
        <v>172</v>
      </c>
      <c r="O117" s="26"/>
      <c r="P117" s="26"/>
    </row>
    <row r="118" spans="9:16" ht="30">
      <c r="I118" s="26">
        <v>2011</v>
      </c>
      <c r="J118" s="26" t="s">
        <v>12</v>
      </c>
      <c r="K118" s="26"/>
      <c r="L118" s="32">
        <v>38100</v>
      </c>
      <c r="M118" s="33" t="str">
        <f t="shared" si="1"/>
        <v>23 Apr</v>
      </c>
      <c r="N118" s="33" t="s">
        <v>173</v>
      </c>
      <c r="O118" s="26"/>
      <c r="P118" s="26"/>
    </row>
    <row r="119" spans="9:16" ht="30">
      <c r="I119" s="26">
        <v>2012</v>
      </c>
      <c r="J119" s="26" t="s">
        <v>13</v>
      </c>
      <c r="K119" s="26"/>
      <c r="L119" s="32">
        <v>38101</v>
      </c>
      <c r="M119" s="33" t="str">
        <f t="shared" si="1"/>
        <v>24 Apr</v>
      </c>
      <c r="N119" s="33" t="s">
        <v>174</v>
      </c>
      <c r="O119" s="26"/>
      <c r="P119" s="26"/>
    </row>
    <row r="120" spans="9:16" ht="30">
      <c r="I120" s="26">
        <v>2013</v>
      </c>
      <c r="J120" s="26" t="s">
        <v>14</v>
      </c>
      <c r="K120" s="26"/>
      <c r="L120" s="32">
        <v>38102</v>
      </c>
      <c r="M120" s="33" t="str">
        <f t="shared" si="1"/>
        <v>25 Apr</v>
      </c>
      <c r="N120" s="33" t="s">
        <v>175</v>
      </c>
      <c r="O120" s="26"/>
      <c r="P120" s="26"/>
    </row>
    <row r="121" spans="9:16" ht="30">
      <c r="I121" s="26">
        <v>2014</v>
      </c>
      <c r="J121" s="26" t="s">
        <v>15</v>
      </c>
      <c r="K121" s="26"/>
      <c r="L121" s="32">
        <v>38103</v>
      </c>
      <c r="M121" s="33" t="str">
        <f t="shared" si="1"/>
        <v>26 Apr</v>
      </c>
      <c r="N121" s="33" t="s">
        <v>176</v>
      </c>
      <c r="O121" s="26"/>
      <c r="P121" s="26"/>
    </row>
    <row r="122" spans="9:16" ht="30">
      <c r="I122" s="26">
        <v>2015</v>
      </c>
      <c r="J122" s="26" t="s">
        <v>16</v>
      </c>
      <c r="K122" s="26"/>
      <c r="L122" s="32">
        <v>38104</v>
      </c>
      <c r="M122" s="33" t="str">
        <f t="shared" si="1"/>
        <v>27 Apr</v>
      </c>
      <c r="N122" s="33" t="s">
        <v>177</v>
      </c>
      <c r="O122" s="26"/>
      <c r="P122" s="26"/>
    </row>
    <row r="123" spans="9:16" ht="30">
      <c r="I123" s="26">
        <v>2016</v>
      </c>
      <c r="J123" s="26" t="s">
        <v>17</v>
      </c>
      <c r="K123" s="26"/>
      <c r="L123" s="32">
        <v>38105</v>
      </c>
      <c r="M123" s="33" t="str">
        <f t="shared" si="1"/>
        <v>28 Apr</v>
      </c>
      <c r="N123" s="33" t="s">
        <v>178</v>
      </c>
      <c r="O123" s="26"/>
      <c r="P123" s="26"/>
    </row>
    <row r="124" spans="9:16" ht="30">
      <c r="I124" s="26">
        <v>2017</v>
      </c>
      <c r="J124" s="26" t="s">
        <v>18</v>
      </c>
      <c r="K124" s="26"/>
      <c r="L124" s="32">
        <v>38106</v>
      </c>
      <c r="M124" s="33" t="str">
        <f t="shared" si="1"/>
        <v>29 Apr</v>
      </c>
      <c r="N124" s="33" t="s">
        <v>179</v>
      </c>
      <c r="O124" s="26"/>
      <c r="P124" s="26"/>
    </row>
    <row r="125" spans="9:16" ht="30">
      <c r="I125" s="26">
        <v>2018</v>
      </c>
      <c r="J125" s="26" t="s">
        <v>19</v>
      </c>
      <c r="K125" s="26"/>
      <c r="L125" s="32">
        <v>38107</v>
      </c>
      <c r="M125" s="33" t="str">
        <f t="shared" si="1"/>
        <v>30 Apr</v>
      </c>
      <c r="N125" s="33" t="s">
        <v>180</v>
      </c>
      <c r="O125" s="26"/>
      <c r="P125" s="26"/>
    </row>
    <row r="126" spans="9:16" ht="30">
      <c r="I126" s="26">
        <v>2019</v>
      </c>
      <c r="J126" s="26" t="s">
        <v>20</v>
      </c>
      <c r="K126" s="26"/>
      <c r="L126" s="32">
        <v>38108</v>
      </c>
      <c r="M126" s="33" t="str">
        <f t="shared" si="1"/>
        <v>01 May</v>
      </c>
      <c r="N126" s="33" t="s">
        <v>181</v>
      </c>
      <c r="O126" s="26"/>
      <c r="P126" s="26"/>
    </row>
    <row r="127" spans="9:16" ht="30">
      <c r="I127" s="26">
        <v>2020</v>
      </c>
      <c r="J127" s="26" t="s">
        <v>9</v>
      </c>
      <c r="K127" s="26"/>
      <c r="L127" s="32">
        <v>38109</v>
      </c>
      <c r="M127" s="33" t="str">
        <f t="shared" si="1"/>
        <v>02 May</v>
      </c>
      <c r="N127" s="33" t="s">
        <v>182</v>
      </c>
      <c r="O127" s="26"/>
      <c r="P127" s="26"/>
    </row>
    <row r="128" spans="9:16" ht="30">
      <c r="I128" s="26">
        <v>2021</v>
      </c>
      <c r="J128" s="26" t="s">
        <v>10</v>
      </c>
      <c r="K128" s="26"/>
      <c r="L128" s="32">
        <v>38110</v>
      </c>
      <c r="M128" s="33" t="str">
        <f t="shared" si="1"/>
        <v>03 May</v>
      </c>
      <c r="N128" s="33" t="s">
        <v>183</v>
      </c>
      <c r="O128" s="26"/>
      <c r="P128" s="26"/>
    </row>
    <row r="129" spans="9:16" ht="30">
      <c r="I129" s="26">
        <v>2022</v>
      </c>
      <c r="J129" s="26" t="s">
        <v>11</v>
      </c>
      <c r="K129" s="26"/>
      <c r="L129" s="32">
        <v>38111</v>
      </c>
      <c r="M129" s="33" t="str">
        <f t="shared" si="1"/>
        <v>04 May</v>
      </c>
      <c r="N129" s="33" t="s">
        <v>184</v>
      </c>
      <c r="O129" s="26"/>
      <c r="P129" s="26"/>
    </row>
    <row r="130" spans="9:16" ht="30">
      <c r="I130" s="26">
        <v>2023</v>
      </c>
      <c r="J130" s="26" t="s">
        <v>12</v>
      </c>
      <c r="K130" s="26"/>
      <c r="L130" s="32">
        <v>38112</v>
      </c>
      <c r="M130" s="33" t="str">
        <f t="shared" si="1"/>
        <v>05 May</v>
      </c>
      <c r="N130" s="33" t="s">
        <v>185</v>
      </c>
      <c r="O130" s="26"/>
      <c r="P130" s="26"/>
    </row>
    <row r="131" spans="9:16" ht="30">
      <c r="I131" s="26">
        <v>2024</v>
      </c>
      <c r="J131" s="26" t="s">
        <v>13</v>
      </c>
      <c r="K131" s="26"/>
      <c r="L131" s="32">
        <v>38113</v>
      </c>
      <c r="M131" s="33" t="str">
        <f t="shared" si="1"/>
        <v>06 May</v>
      </c>
      <c r="N131" s="33" t="s">
        <v>186</v>
      </c>
      <c r="O131" s="26"/>
      <c r="P131" s="26"/>
    </row>
    <row r="132" spans="9:16" ht="30">
      <c r="I132" s="26">
        <v>2025</v>
      </c>
      <c r="J132" s="26" t="s">
        <v>14</v>
      </c>
      <c r="K132" s="26"/>
      <c r="L132" s="32">
        <v>38114</v>
      </c>
      <c r="M132" s="33" t="str">
        <f t="shared" si="1"/>
        <v>07 May</v>
      </c>
      <c r="N132" s="33" t="s">
        <v>187</v>
      </c>
      <c r="O132" s="26"/>
      <c r="P132" s="26"/>
    </row>
    <row r="133" spans="9:16" ht="30">
      <c r="I133" s="26">
        <v>2026</v>
      </c>
      <c r="J133" s="26" t="s">
        <v>15</v>
      </c>
      <c r="K133" s="26"/>
      <c r="L133" s="32">
        <v>38115</v>
      </c>
      <c r="M133" s="33" t="str">
        <f t="shared" si="1"/>
        <v>08 May</v>
      </c>
      <c r="N133" s="33" t="s">
        <v>188</v>
      </c>
      <c r="O133" s="26"/>
      <c r="P133" s="26"/>
    </row>
    <row r="134" spans="9:16" ht="30">
      <c r="I134" s="26">
        <v>2027</v>
      </c>
      <c r="J134" s="26" t="s">
        <v>16</v>
      </c>
      <c r="K134" s="26"/>
      <c r="L134" s="32">
        <v>38116</v>
      </c>
      <c r="M134" s="33" t="str">
        <f aca="true" t="shared" si="2" ref="M134:M197">TEXT(L134,"dd mmm")</f>
        <v>09 May</v>
      </c>
      <c r="N134" s="33" t="s">
        <v>189</v>
      </c>
      <c r="O134" s="26"/>
      <c r="P134" s="26"/>
    </row>
    <row r="135" spans="9:16" ht="30">
      <c r="I135" s="26">
        <v>2028</v>
      </c>
      <c r="J135" s="26" t="s">
        <v>17</v>
      </c>
      <c r="K135" s="26"/>
      <c r="L135" s="32">
        <v>38117</v>
      </c>
      <c r="M135" s="33" t="str">
        <f t="shared" si="2"/>
        <v>10 May</v>
      </c>
      <c r="N135" s="33" t="s">
        <v>190</v>
      </c>
      <c r="O135" s="26"/>
      <c r="P135" s="26"/>
    </row>
    <row r="136" spans="9:16" ht="30">
      <c r="I136" s="26">
        <v>2029</v>
      </c>
      <c r="J136" s="26" t="s">
        <v>18</v>
      </c>
      <c r="K136" s="26"/>
      <c r="L136" s="32">
        <v>38118</v>
      </c>
      <c r="M136" s="33" t="str">
        <f t="shared" si="2"/>
        <v>11 May</v>
      </c>
      <c r="N136" s="33" t="s">
        <v>191</v>
      </c>
      <c r="O136" s="26"/>
      <c r="P136" s="26"/>
    </row>
    <row r="137" spans="9:16" ht="30">
      <c r="I137" s="26">
        <v>2030</v>
      </c>
      <c r="J137" s="26" t="s">
        <v>19</v>
      </c>
      <c r="K137" s="26"/>
      <c r="L137" s="32">
        <v>38119</v>
      </c>
      <c r="M137" s="33" t="str">
        <f t="shared" si="2"/>
        <v>12 May</v>
      </c>
      <c r="N137" s="33" t="s">
        <v>192</v>
      </c>
      <c r="O137" s="26"/>
      <c r="P137" s="26"/>
    </row>
    <row r="138" spans="9:16" ht="30">
      <c r="I138" s="26"/>
      <c r="J138" s="26"/>
      <c r="K138" s="26"/>
      <c r="L138" s="32">
        <v>38120</v>
      </c>
      <c r="M138" s="33" t="str">
        <f t="shared" si="2"/>
        <v>13 May</v>
      </c>
      <c r="N138" s="33" t="s">
        <v>193</v>
      </c>
      <c r="O138" s="26"/>
      <c r="P138" s="26"/>
    </row>
    <row r="139" spans="9:16" ht="30">
      <c r="I139" s="26"/>
      <c r="J139" s="26"/>
      <c r="K139" s="26"/>
      <c r="L139" s="32">
        <v>38121</v>
      </c>
      <c r="M139" s="33" t="str">
        <f t="shared" si="2"/>
        <v>14 May</v>
      </c>
      <c r="N139" s="33" t="s">
        <v>194</v>
      </c>
      <c r="O139" s="26"/>
      <c r="P139" s="26"/>
    </row>
    <row r="140" spans="9:16" ht="30">
      <c r="I140" s="26"/>
      <c r="J140" s="26"/>
      <c r="K140" s="26"/>
      <c r="L140" s="32">
        <v>38122</v>
      </c>
      <c r="M140" s="33" t="str">
        <f t="shared" si="2"/>
        <v>15 May</v>
      </c>
      <c r="N140" s="33" t="s">
        <v>195</v>
      </c>
      <c r="O140" s="26"/>
      <c r="P140" s="26"/>
    </row>
    <row r="141" spans="9:16" ht="30">
      <c r="I141" s="26"/>
      <c r="J141" s="26"/>
      <c r="K141" s="26"/>
      <c r="L141" s="32">
        <v>38123</v>
      </c>
      <c r="M141" s="33" t="str">
        <f t="shared" si="2"/>
        <v>16 May</v>
      </c>
      <c r="N141" s="33" t="s">
        <v>196</v>
      </c>
      <c r="O141" s="26"/>
      <c r="P141" s="26"/>
    </row>
    <row r="142" spans="9:16" ht="30">
      <c r="I142" s="26"/>
      <c r="J142" s="26"/>
      <c r="K142" s="26"/>
      <c r="L142" s="32">
        <v>38124</v>
      </c>
      <c r="M142" s="33" t="str">
        <f t="shared" si="2"/>
        <v>17 May</v>
      </c>
      <c r="N142" s="33" t="s">
        <v>197</v>
      </c>
      <c r="O142" s="26"/>
      <c r="P142" s="26"/>
    </row>
    <row r="143" spans="9:16" ht="30">
      <c r="I143" s="26"/>
      <c r="J143" s="26"/>
      <c r="K143" s="26"/>
      <c r="L143" s="32">
        <v>38125</v>
      </c>
      <c r="M143" s="33" t="str">
        <f t="shared" si="2"/>
        <v>18 May</v>
      </c>
      <c r="N143" s="33" t="s">
        <v>198</v>
      </c>
      <c r="O143" s="26"/>
      <c r="P143" s="26"/>
    </row>
    <row r="144" spans="9:16" ht="30">
      <c r="I144" s="26"/>
      <c r="J144" s="26"/>
      <c r="K144" s="26"/>
      <c r="L144" s="32">
        <v>38126</v>
      </c>
      <c r="M144" s="33" t="str">
        <f t="shared" si="2"/>
        <v>19 May</v>
      </c>
      <c r="N144" s="33" t="s">
        <v>199</v>
      </c>
      <c r="O144" s="26"/>
      <c r="P144" s="26"/>
    </row>
    <row r="145" spans="9:16" ht="30">
      <c r="I145" s="26"/>
      <c r="J145" s="26"/>
      <c r="K145" s="26"/>
      <c r="L145" s="32">
        <v>38127</v>
      </c>
      <c r="M145" s="33" t="str">
        <f t="shared" si="2"/>
        <v>20 May</v>
      </c>
      <c r="N145" s="33" t="s">
        <v>200</v>
      </c>
      <c r="O145" s="26"/>
      <c r="P145" s="26"/>
    </row>
    <row r="146" spans="9:16" ht="30">
      <c r="I146" s="26"/>
      <c r="J146" s="26"/>
      <c r="K146" s="26"/>
      <c r="L146" s="32">
        <v>38128</v>
      </c>
      <c r="M146" s="33" t="str">
        <f t="shared" si="2"/>
        <v>21 May</v>
      </c>
      <c r="N146" s="33" t="s">
        <v>201</v>
      </c>
      <c r="O146" s="26"/>
      <c r="P146" s="26"/>
    </row>
    <row r="147" spans="9:16" ht="30">
      <c r="I147" s="26"/>
      <c r="J147" s="26"/>
      <c r="K147" s="26"/>
      <c r="L147" s="32">
        <v>38129</v>
      </c>
      <c r="M147" s="33" t="str">
        <f t="shared" si="2"/>
        <v>22 May</v>
      </c>
      <c r="N147" s="33" t="s">
        <v>202</v>
      </c>
      <c r="O147" s="26"/>
      <c r="P147" s="26"/>
    </row>
    <row r="148" spans="9:16" ht="30">
      <c r="I148" s="26"/>
      <c r="J148" s="26"/>
      <c r="K148" s="26"/>
      <c r="L148" s="32">
        <v>38130</v>
      </c>
      <c r="M148" s="33" t="str">
        <f t="shared" si="2"/>
        <v>23 May</v>
      </c>
      <c r="N148" s="33" t="s">
        <v>203</v>
      </c>
      <c r="O148" s="26"/>
      <c r="P148" s="26"/>
    </row>
    <row r="149" spans="9:16" ht="30">
      <c r="I149" s="26"/>
      <c r="J149" s="26"/>
      <c r="K149" s="26"/>
      <c r="L149" s="32">
        <v>38131</v>
      </c>
      <c r="M149" s="33" t="str">
        <f t="shared" si="2"/>
        <v>24 May</v>
      </c>
      <c r="N149" s="33" t="s">
        <v>204</v>
      </c>
      <c r="O149" s="26"/>
      <c r="P149" s="26"/>
    </row>
    <row r="150" spans="9:16" ht="30">
      <c r="I150" s="26"/>
      <c r="J150" s="26"/>
      <c r="K150" s="26"/>
      <c r="L150" s="32">
        <v>38132</v>
      </c>
      <c r="M150" s="33" t="str">
        <f t="shared" si="2"/>
        <v>25 May</v>
      </c>
      <c r="N150" s="33" t="s">
        <v>205</v>
      </c>
      <c r="O150" s="26"/>
      <c r="P150" s="26"/>
    </row>
    <row r="151" spans="9:16" ht="30">
      <c r="I151" s="26"/>
      <c r="J151" s="26"/>
      <c r="K151" s="26"/>
      <c r="L151" s="32">
        <v>38133</v>
      </c>
      <c r="M151" s="33" t="str">
        <f t="shared" si="2"/>
        <v>26 May</v>
      </c>
      <c r="N151" s="33" t="s">
        <v>206</v>
      </c>
      <c r="O151" s="26"/>
      <c r="P151" s="26"/>
    </row>
    <row r="152" spans="9:16" ht="30">
      <c r="I152" s="26"/>
      <c r="J152" s="26"/>
      <c r="K152" s="26"/>
      <c r="L152" s="32">
        <v>38134</v>
      </c>
      <c r="M152" s="33" t="str">
        <f t="shared" si="2"/>
        <v>27 May</v>
      </c>
      <c r="N152" s="33" t="s">
        <v>207</v>
      </c>
      <c r="O152" s="26"/>
      <c r="P152" s="26"/>
    </row>
    <row r="153" spans="9:16" ht="30">
      <c r="I153" s="26"/>
      <c r="J153" s="26"/>
      <c r="K153" s="26"/>
      <c r="L153" s="32">
        <v>38135</v>
      </c>
      <c r="M153" s="33" t="str">
        <f t="shared" si="2"/>
        <v>28 May</v>
      </c>
      <c r="N153" s="33" t="s">
        <v>208</v>
      </c>
      <c r="O153" s="26"/>
      <c r="P153" s="26"/>
    </row>
    <row r="154" spans="9:16" ht="30">
      <c r="I154" s="26"/>
      <c r="J154" s="26"/>
      <c r="K154" s="26"/>
      <c r="L154" s="32">
        <v>38136</v>
      </c>
      <c r="M154" s="33" t="str">
        <f t="shared" si="2"/>
        <v>29 May</v>
      </c>
      <c r="N154" s="33" t="s">
        <v>209</v>
      </c>
      <c r="O154" s="26"/>
      <c r="P154" s="26"/>
    </row>
    <row r="155" spans="9:16" ht="30">
      <c r="I155" s="26"/>
      <c r="J155" s="26"/>
      <c r="K155" s="26"/>
      <c r="L155" s="32">
        <v>38137</v>
      </c>
      <c r="M155" s="33" t="str">
        <f t="shared" si="2"/>
        <v>30 May</v>
      </c>
      <c r="N155" s="33" t="s">
        <v>210</v>
      </c>
      <c r="O155" s="26"/>
      <c r="P155" s="26"/>
    </row>
    <row r="156" spans="9:16" ht="30">
      <c r="I156" s="26"/>
      <c r="J156" s="26"/>
      <c r="K156" s="26"/>
      <c r="L156" s="32">
        <v>38138</v>
      </c>
      <c r="M156" s="33" t="str">
        <f t="shared" si="2"/>
        <v>31 May</v>
      </c>
      <c r="N156" s="33" t="s">
        <v>211</v>
      </c>
      <c r="O156" s="26"/>
      <c r="P156" s="26"/>
    </row>
    <row r="157" spans="9:16" ht="30">
      <c r="I157" s="26"/>
      <c r="J157" s="26"/>
      <c r="K157" s="26"/>
      <c r="L157" s="32">
        <v>38139</v>
      </c>
      <c r="M157" s="33" t="str">
        <f t="shared" si="2"/>
        <v>01 Jun</v>
      </c>
      <c r="N157" s="33" t="s">
        <v>212</v>
      </c>
      <c r="O157" s="26"/>
      <c r="P157" s="26"/>
    </row>
    <row r="158" spans="9:16" ht="30">
      <c r="I158" s="26"/>
      <c r="J158" s="26"/>
      <c r="K158" s="26"/>
      <c r="L158" s="32">
        <v>38140</v>
      </c>
      <c r="M158" s="33" t="str">
        <f t="shared" si="2"/>
        <v>02 Jun</v>
      </c>
      <c r="N158" s="33" t="s">
        <v>213</v>
      </c>
      <c r="O158" s="26"/>
      <c r="P158" s="26"/>
    </row>
    <row r="159" spans="9:16" ht="30">
      <c r="I159" s="26"/>
      <c r="J159" s="26"/>
      <c r="K159" s="26"/>
      <c r="L159" s="32">
        <v>38141</v>
      </c>
      <c r="M159" s="33" t="str">
        <f t="shared" si="2"/>
        <v>03 Jun</v>
      </c>
      <c r="N159" s="33" t="s">
        <v>214</v>
      </c>
      <c r="O159" s="26"/>
      <c r="P159" s="26"/>
    </row>
    <row r="160" spans="9:16" ht="30">
      <c r="I160" s="26"/>
      <c r="J160" s="26"/>
      <c r="K160" s="26"/>
      <c r="L160" s="32">
        <v>38142</v>
      </c>
      <c r="M160" s="33" t="str">
        <f t="shared" si="2"/>
        <v>04 Jun</v>
      </c>
      <c r="N160" s="33" t="s">
        <v>215</v>
      </c>
      <c r="O160" s="26"/>
      <c r="P160" s="26"/>
    </row>
    <row r="161" spans="9:16" ht="30">
      <c r="I161" s="26"/>
      <c r="J161" s="26"/>
      <c r="K161" s="26"/>
      <c r="L161" s="32">
        <v>38143</v>
      </c>
      <c r="M161" s="33" t="str">
        <f t="shared" si="2"/>
        <v>05 Jun</v>
      </c>
      <c r="N161" s="33" t="s">
        <v>216</v>
      </c>
      <c r="O161" s="26"/>
      <c r="P161" s="26"/>
    </row>
    <row r="162" spans="9:16" ht="30">
      <c r="I162" s="26"/>
      <c r="J162" s="26"/>
      <c r="K162" s="26"/>
      <c r="L162" s="32">
        <v>38144</v>
      </c>
      <c r="M162" s="33" t="str">
        <f t="shared" si="2"/>
        <v>06 Jun</v>
      </c>
      <c r="N162" s="33" t="s">
        <v>217</v>
      </c>
      <c r="O162" s="26"/>
      <c r="P162" s="26"/>
    </row>
    <row r="163" spans="9:16" ht="30">
      <c r="I163" s="26"/>
      <c r="J163" s="26"/>
      <c r="K163" s="26"/>
      <c r="L163" s="32">
        <v>38145</v>
      </c>
      <c r="M163" s="33" t="str">
        <f t="shared" si="2"/>
        <v>07 Jun</v>
      </c>
      <c r="N163" s="33" t="s">
        <v>218</v>
      </c>
      <c r="O163" s="26"/>
      <c r="P163" s="26"/>
    </row>
    <row r="164" spans="9:16" ht="30">
      <c r="I164" s="26"/>
      <c r="J164" s="26"/>
      <c r="K164" s="26"/>
      <c r="L164" s="32">
        <v>38146</v>
      </c>
      <c r="M164" s="33" t="str">
        <f t="shared" si="2"/>
        <v>08 Jun</v>
      </c>
      <c r="N164" s="33" t="s">
        <v>219</v>
      </c>
      <c r="O164" s="26"/>
      <c r="P164" s="26"/>
    </row>
    <row r="165" spans="9:16" ht="30">
      <c r="I165" s="26"/>
      <c r="J165" s="26"/>
      <c r="K165" s="26"/>
      <c r="L165" s="32">
        <v>38147</v>
      </c>
      <c r="M165" s="33" t="str">
        <f t="shared" si="2"/>
        <v>09 Jun</v>
      </c>
      <c r="N165" s="33" t="s">
        <v>220</v>
      </c>
      <c r="O165" s="26"/>
      <c r="P165" s="26"/>
    </row>
    <row r="166" spans="9:16" ht="30">
      <c r="I166" s="26"/>
      <c r="J166" s="26"/>
      <c r="K166" s="26"/>
      <c r="L166" s="32">
        <v>38148</v>
      </c>
      <c r="M166" s="33" t="str">
        <f t="shared" si="2"/>
        <v>10 Jun</v>
      </c>
      <c r="N166" s="33" t="s">
        <v>221</v>
      </c>
      <c r="O166" s="26"/>
      <c r="P166" s="26"/>
    </row>
    <row r="167" spans="9:16" ht="30">
      <c r="I167" s="26"/>
      <c r="J167" s="26"/>
      <c r="K167" s="26"/>
      <c r="L167" s="32">
        <v>38149</v>
      </c>
      <c r="M167" s="33" t="str">
        <f t="shared" si="2"/>
        <v>11 Jun</v>
      </c>
      <c r="N167" s="33" t="s">
        <v>222</v>
      </c>
      <c r="O167" s="26"/>
      <c r="P167" s="26"/>
    </row>
    <row r="168" spans="9:16" ht="30">
      <c r="I168" s="26"/>
      <c r="J168" s="26"/>
      <c r="K168" s="26"/>
      <c r="L168" s="32">
        <v>38150</v>
      </c>
      <c r="M168" s="33" t="str">
        <f t="shared" si="2"/>
        <v>12 Jun</v>
      </c>
      <c r="N168" s="33" t="s">
        <v>223</v>
      </c>
      <c r="O168" s="26"/>
      <c r="P168" s="26"/>
    </row>
    <row r="169" spans="9:16" ht="30">
      <c r="I169" s="26"/>
      <c r="J169" s="26"/>
      <c r="K169" s="26"/>
      <c r="L169" s="32">
        <v>38151</v>
      </c>
      <c r="M169" s="33" t="str">
        <f t="shared" si="2"/>
        <v>13 Jun</v>
      </c>
      <c r="N169" s="33" t="s">
        <v>224</v>
      </c>
      <c r="O169" s="26"/>
      <c r="P169" s="26"/>
    </row>
    <row r="170" spans="9:16" ht="30">
      <c r="I170" s="26"/>
      <c r="J170" s="26"/>
      <c r="K170" s="26"/>
      <c r="L170" s="32">
        <v>38152</v>
      </c>
      <c r="M170" s="33" t="str">
        <f t="shared" si="2"/>
        <v>14 Jun</v>
      </c>
      <c r="N170" s="33" t="s">
        <v>225</v>
      </c>
      <c r="O170" s="26"/>
      <c r="P170" s="26"/>
    </row>
    <row r="171" spans="9:16" ht="30">
      <c r="I171" s="26"/>
      <c r="J171" s="26"/>
      <c r="K171" s="26"/>
      <c r="L171" s="32">
        <v>38153</v>
      </c>
      <c r="M171" s="33" t="str">
        <f t="shared" si="2"/>
        <v>15 Jun</v>
      </c>
      <c r="N171" s="33" t="s">
        <v>226</v>
      </c>
      <c r="O171" s="26"/>
      <c r="P171" s="26"/>
    </row>
    <row r="172" spans="9:16" ht="30">
      <c r="I172" s="26"/>
      <c r="J172" s="26"/>
      <c r="K172" s="26"/>
      <c r="L172" s="32">
        <v>38154</v>
      </c>
      <c r="M172" s="33" t="str">
        <f t="shared" si="2"/>
        <v>16 Jun</v>
      </c>
      <c r="N172" s="33" t="s">
        <v>227</v>
      </c>
      <c r="O172" s="26"/>
      <c r="P172" s="26"/>
    </row>
    <row r="173" spans="9:16" ht="30">
      <c r="I173" s="26"/>
      <c r="J173" s="26"/>
      <c r="K173" s="26"/>
      <c r="L173" s="32">
        <v>38155</v>
      </c>
      <c r="M173" s="33" t="str">
        <f t="shared" si="2"/>
        <v>17 Jun</v>
      </c>
      <c r="N173" s="33" t="s">
        <v>228</v>
      </c>
      <c r="O173" s="26"/>
      <c r="P173" s="26"/>
    </row>
    <row r="174" spans="9:16" ht="30">
      <c r="I174" s="26"/>
      <c r="J174" s="26"/>
      <c r="K174" s="26"/>
      <c r="L174" s="32">
        <v>38156</v>
      </c>
      <c r="M174" s="33" t="str">
        <f t="shared" si="2"/>
        <v>18 Jun</v>
      </c>
      <c r="N174" s="33" t="s">
        <v>229</v>
      </c>
      <c r="O174" s="26"/>
      <c r="P174" s="26"/>
    </row>
    <row r="175" spans="9:16" ht="30">
      <c r="I175" s="26"/>
      <c r="J175" s="26"/>
      <c r="K175" s="26"/>
      <c r="L175" s="32">
        <v>38157</v>
      </c>
      <c r="M175" s="33" t="str">
        <f t="shared" si="2"/>
        <v>19 Jun</v>
      </c>
      <c r="N175" s="33" t="s">
        <v>230</v>
      </c>
      <c r="O175" s="26"/>
      <c r="P175" s="26"/>
    </row>
    <row r="176" spans="9:16" ht="30">
      <c r="I176" s="26"/>
      <c r="J176" s="26"/>
      <c r="K176" s="26"/>
      <c r="L176" s="32">
        <v>38158</v>
      </c>
      <c r="M176" s="33" t="str">
        <f t="shared" si="2"/>
        <v>20 Jun</v>
      </c>
      <c r="N176" s="33" t="s">
        <v>231</v>
      </c>
      <c r="O176" s="26"/>
      <c r="P176" s="26"/>
    </row>
    <row r="177" spans="9:16" ht="30">
      <c r="I177" s="26"/>
      <c r="J177" s="26"/>
      <c r="K177" s="26"/>
      <c r="L177" s="32">
        <v>38159</v>
      </c>
      <c r="M177" s="33" t="str">
        <f t="shared" si="2"/>
        <v>21 Jun</v>
      </c>
      <c r="N177" s="33" t="s">
        <v>232</v>
      </c>
      <c r="O177" s="26"/>
      <c r="P177" s="26"/>
    </row>
    <row r="178" spans="9:16" ht="30">
      <c r="I178" s="26"/>
      <c r="J178" s="26"/>
      <c r="K178" s="26"/>
      <c r="L178" s="32">
        <v>38160</v>
      </c>
      <c r="M178" s="33" t="str">
        <f t="shared" si="2"/>
        <v>22 Jun</v>
      </c>
      <c r="N178" s="33" t="s">
        <v>233</v>
      </c>
      <c r="O178" s="26"/>
      <c r="P178" s="26"/>
    </row>
    <row r="179" spans="9:16" ht="30">
      <c r="I179" s="26"/>
      <c r="J179" s="26"/>
      <c r="K179" s="26"/>
      <c r="L179" s="32">
        <v>38161</v>
      </c>
      <c r="M179" s="33" t="str">
        <f t="shared" si="2"/>
        <v>23 Jun</v>
      </c>
      <c r="N179" s="33" t="s">
        <v>234</v>
      </c>
      <c r="O179" s="26"/>
      <c r="P179" s="26"/>
    </row>
    <row r="180" spans="9:16" ht="30">
      <c r="I180" s="26"/>
      <c r="J180" s="26"/>
      <c r="K180" s="26"/>
      <c r="L180" s="32">
        <v>38162</v>
      </c>
      <c r="M180" s="33" t="str">
        <f t="shared" si="2"/>
        <v>24 Jun</v>
      </c>
      <c r="N180" s="33" t="s">
        <v>235</v>
      </c>
      <c r="O180" s="26"/>
      <c r="P180" s="26"/>
    </row>
    <row r="181" spans="9:16" ht="30">
      <c r="I181" s="26"/>
      <c r="J181" s="26"/>
      <c r="K181" s="26"/>
      <c r="L181" s="32">
        <v>38163</v>
      </c>
      <c r="M181" s="33" t="str">
        <f t="shared" si="2"/>
        <v>25 Jun</v>
      </c>
      <c r="N181" s="33" t="s">
        <v>236</v>
      </c>
      <c r="O181" s="26"/>
      <c r="P181" s="26"/>
    </row>
    <row r="182" spans="9:16" ht="30">
      <c r="I182" s="26"/>
      <c r="J182" s="26"/>
      <c r="K182" s="26"/>
      <c r="L182" s="32">
        <v>38164</v>
      </c>
      <c r="M182" s="33" t="str">
        <f t="shared" si="2"/>
        <v>26 Jun</v>
      </c>
      <c r="N182" s="33" t="s">
        <v>237</v>
      </c>
      <c r="O182" s="26"/>
      <c r="P182" s="26"/>
    </row>
    <row r="183" spans="9:16" ht="30">
      <c r="I183" s="26"/>
      <c r="J183" s="26"/>
      <c r="K183" s="26"/>
      <c r="L183" s="32">
        <v>38165</v>
      </c>
      <c r="M183" s="33" t="str">
        <f t="shared" si="2"/>
        <v>27 Jun</v>
      </c>
      <c r="N183" s="33" t="s">
        <v>238</v>
      </c>
      <c r="O183" s="26"/>
      <c r="P183" s="26"/>
    </row>
    <row r="184" spans="9:16" ht="30">
      <c r="I184" s="26"/>
      <c r="J184" s="26"/>
      <c r="K184" s="26"/>
      <c r="L184" s="32">
        <v>38166</v>
      </c>
      <c r="M184" s="33" t="str">
        <f t="shared" si="2"/>
        <v>28 Jun</v>
      </c>
      <c r="N184" s="33" t="s">
        <v>239</v>
      </c>
      <c r="O184" s="26"/>
      <c r="P184" s="26"/>
    </row>
    <row r="185" spans="9:16" ht="30">
      <c r="I185" s="26"/>
      <c r="J185" s="26"/>
      <c r="K185" s="26"/>
      <c r="L185" s="32">
        <v>38167</v>
      </c>
      <c r="M185" s="33" t="str">
        <f t="shared" si="2"/>
        <v>29 Jun</v>
      </c>
      <c r="N185" s="33" t="s">
        <v>240</v>
      </c>
      <c r="O185" s="26"/>
      <c r="P185" s="26"/>
    </row>
    <row r="186" spans="9:16" ht="30">
      <c r="I186" s="26"/>
      <c r="J186" s="26"/>
      <c r="K186" s="26"/>
      <c r="L186" s="32">
        <v>38168</v>
      </c>
      <c r="M186" s="33" t="str">
        <f t="shared" si="2"/>
        <v>30 Jun</v>
      </c>
      <c r="N186" s="33" t="s">
        <v>241</v>
      </c>
      <c r="O186" s="26"/>
      <c r="P186" s="26"/>
    </row>
    <row r="187" spans="9:16" ht="30">
      <c r="I187" s="26"/>
      <c r="J187" s="26"/>
      <c r="K187" s="26"/>
      <c r="L187" s="32">
        <v>38169</v>
      </c>
      <c r="M187" s="33" t="str">
        <f t="shared" si="2"/>
        <v>01 Jul</v>
      </c>
      <c r="N187" s="33" t="s">
        <v>28</v>
      </c>
      <c r="O187" s="26"/>
      <c r="P187" s="26"/>
    </row>
    <row r="188" spans="9:16" ht="30">
      <c r="I188" s="26"/>
      <c r="J188" s="26"/>
      <c r="K188" s="26"/>
      <c r="L188" s="32">
        <v>38170</v>
      </c>
      <c r="M188" s="33" t="str">
        <f t="shared" si="2"/>
        <v>02 Jul</v>
      </c>
      <c r="N188" s="33" t="s">
        <v>29</v>
      </c>
      <c r="O188" s="26"/>
      <c r="P188" s="26"/>
    </row>
    <row r="189" spans="9:16" ht="30">
      <c r="I189" s="26"/>
      <c r="J189" s="26"/>
      <c r="K189" s="26"/>
      <c r="L189" s="32">
        <v>38171</v>
      </c>
      <c r="M189" s="33" t="str">
        <f t="shared" si="2"/>
        <v>03 Jul</v>
      </c>
      <c r="N189" s="33" t="s">
        <v>30</v>
      </c>
      <c r="O189" s="26"/>
      <c r="P189" s="26"/>
    </row>
    <row r="190" spans="9:16" ht="30">
      <c r="I190" s="26"/>
      <c r="J190" s="26"/>
      <c r="K190" s="26"/>
      <c r="L190" s="32">
        <v>38172</v>
      </c>
      <c r="M190" s="33" t="str">
        <f t="shared" si="2"/>
        <v>04 Jul</v>
      </c>
      <c r="N190" s="33" t="s">
        <v>31</v>
      </c>
      <c r="O190" s="26"/>
      <c r="P190" s="26"/>
    </row>
    <row r="191" spans="9:16" ht="30">
      <c r="I191" s="26"/>
      <c r="J191" s="26"/>
      <c r="K191" s="26"/>
      <c r="L191" s="32">
        <v>38173</v>
      </c>
      <c r="M191" s="33" t="str">
        <f t="shared" si="2"/>
        <v>05 Jul</v>
      </c>
      <c r="N191" s="33" t="s">
        <v>32</v>
      </c>
      <c r="O191" s="26"/>
      <c r="P191" s="26"/>
    </row>
    <row r="192" spans="9:16" ht="30">
      <c r="I192" s="26"/>
      <c r="J192" s="26"/>
      <c r="K192" s="26"/>
      <c r="L192" s="32">
        <v>38174</v>
      </c>
      <c r="M192" s="33" t="str">
        <f t="shared" si="2"/>
        <v>06 Jul</v>
      </c>
      <c r="N192" s="33" t="s">
        <v>33</v>
      </c>
      <c r="O192" s="26"/>
      <c r="P192" s="26"/>
    </row>
    <row r="193" spans="9:16" ht="30">
      <c r="I193" s="26"/>
      <c r="J193" s="26"/>
      <c r="K193" s="26"/>
      <c r="L193" s="32">
        <v>38175</v>
      </c>
      <c r="M193" s="33" t="str">
        <f t="shared" si="2"/>
        <v>07 Jul</v>
      </c>
      <c r="N193" s="33" t="s">
        <v>34</v>
      </c>
      <c r="O193" s="26"/>
      <c r="P193" s="26"/>
    </row>
    <row r="194" spans="9:16" ht="30">
      <c r="I194" s="26"/>
      <c r="J194" s="26"/>
      <c r="K194" s="26"/>
      <c r="L194" s="32">
        <v>38176</v>
      </c>
      <c r="M194" s="33" t="str">
        <f t="shared" si="2"/>
        <v>08 Jul</v>
      </c>
      <c r="N194" s="33" t="s">
        <v>35</v>
      </c>
      <c r="O194" s="26"/>
      <c r="P194" s="26"/>
    </row>
    <row r="195" spans="9:16" ht="30">
      <c r="I195" s="26"/>
      <c r="J195" s="26"/>
      <c r="K195" s="26"/>
      <c r="L195" s="32">
        <v>38177</v>
      </c>
      <c r="M195" s="33" t="str">
        <f t="shared" si="2"/>
        <v>09 Jul</v>
      </c>
      <c r="N195" s="33" t="s">
        <v>36</v>
      </c>
      <c r="O195" s="26"/>
      <c r="P195" s="26"/>
    </row>
    <row r="196" spans="9:16" ht="30">
      <c r="I196" s="26"/>
      <c r="J196" s="26"/>
      <c r="K196" s="26"/>
      <c r="L196" s="32">
        <v>38178</v>
      </c>
      <c r="M196" s="33" t="str">
        <f t="shared" si="2"/>
        <v>10 Jul</v>
      </c>
      <c r="N196" s="33" t="s">
        <v>37</v>
      </c>
      <c r="O196" s="26"/>
      <c r="P196" s="26"/>
    </row>
    <row r="197" spans="9:16" ht="30">
      <c r="I197" s="26"/>
      <c r="J197" s="26"/>
      <c r="K197" s="26"/>
      <c r="L197" s="32">
        <v>38179</v>
      </c>
      <c r="M197" s="33" t="str">
        <f t="shared" si="2"/>
        <v>11 Jul</v>
      </c>
      <c r="N197" s="33" t="s">
        <v>38</v>
      </c>
      <c r="O197" s="26"/>
      <c r="P197" s="26"/>
    </row>
    <row r="198" spans="9:16" ht="30">
      <c r="I198" s="26"/>
      <c r="J198" s="26"/>
      <c r="K198" s="26"/>
      <c r="L198" s="32">
        <v>38180</v>
      </c>
      <c r="M198" s="33" t="str">
        <f aca="true" t="shared" si="3" ref="M198:M261">TEXT(L198,"dd mmm")</f>
        <v>12 Jul</v>
      </c>
      <c r="N198" s="33" t="s">
        <v>39</v>
      </c>
      <c r="O198" s="26"/>
      <c r="P198" s="26"/>
    </row>
    <row r="199" spans="9:16" ht="30">
      <c r="I199" s="26"/>
      <c r="J199" s="26"/>
      <c r="K199" s="26"/>
      <c r="L199" s="32">
        <v>38181</v>
      </c>
      <c r="M199" s="33" t="str">
        <f t="shared" si="3"/>
        <v>13 Jul</v>
      </c>
      <c r="N199" s="33" t="s">
        <v>40</v>
      </c>
      <c r="O199" s="26"/>
      <c r="P199" s="26"/>
    </row>
    <row r="200" spans="9:16" ht="30">
      <c r="I200" s="26"/>
      <c r="J200" s="26"/>
      <c r="K200" s="26"/>
      <c r="L200" s="32">
        <v>38182</v>
      </c>
      <c r="M200" s="33" t="str">
        <f t="shared" si="3"/>
        <v>14 Jul</v>
      </c>
      <c r="N200" s="33" t="s">
        <v>41</v>
      </c>
      <c r="O200" s="26"/>
      <c r="P200" s="26"/>
    </row>
    <row r="201" spans="9:16" ht="30">
      <c r="I201" s="26"/>
      <c r="J201" s="26"/>
      <c r="K201" s="26"/>
      <c r="L201" s="32">
        <v>38183</v>
      </c>
      <c r="M201" s="33" t="str">
        <f t="shared" si="3"/>
        <v>15 Jul</v>
      </c>
      <c r="N201" s="33" t="s">
        <v>42</v>
      </c>
      <c r="O201" s="26"/>
      <c r="P201" s="26"/>
    </row>
    <row r="202" spans="9:16" ht="30">
      <c r="I202" s="26"/>
      <c r="J202" s="26"/>
      <c r="K202" s="26"/>
      <c r="L202" s="32">
        <v>38184</v>
      </c>
      <c r="M202" s="33" t="str">
        <f t="shared" si="3"/>
        <v>16 Jul</v>
      </c>
      <c r="N202" s="33" t="s">
        <v>43</v>
      </c>
      <c r="O202" s="26"/>
      <c r="P202" s="26"/>
    </row>
    <row r="203" spans="9:16" ht="30">
      <c r="I203" s="26"/>
      <c r="J203" s="26"/>
      <c r="K203" s="26"/>
      <c r="L203" s="32">
        <v>38185</v>
      </c>
      <c r="M203" s="33" t="str">
        <f t="shared" si="3"/>
        <v>17 Jul</v>
      </c>
      <c r="N203" s="33" t="s">
        <v>44</v>
      </c>
      <c r="O203" s="26"/>
      <c r="P203" s="26"/>
    </row>
    <row r="204" spans="9:16" ht="30">
      <c r="I204" s="26"/>
      <c r="J204" s="26"/>
      <c r="K204" s="26"/>
      <c r="L204" s="32">
        <v>38186</v>
      </c>
      <c r="M204" s="33" t="str">
        <f t="shared" si="3"/>
        <v>18 Jul</v>
      </c>
      <c r="N204" s="33" t="s">
        <v>45</v>
      </c>
      <c r="O204" s="26"/>
      <c r="P204" s="26"/>
    </row>
    <row r="205" spans="9:16" ht="30">
      <c r="I205" s="26"/>
      <c r="J205" s="26"/>
      <c r="K205" s="26"/>
      <c r="L205" s="32">
        <v>38187</v>
      </c>
      <c r="M205" s="33" t="str">
        <f t="shared" si="3"/>
        <v>19 Jul</v>
      </c>
      <c r="N205" s="33" t="s">
        <v>46</v>
      </c>
      <c r="O205" s="26"/>
      <c r="P205" s="26"/>
    </row>
    <row r="206" spans="9:16" ht="30">
      <c r="I206" s="26"/>
      <c r="J206" s="26"/>
      <c r="K206" s="26"/>
      <c r="L206" s="32">
        <v>38188</v>
      </c>
      <c r="M206" s="33" t="str">
        <f t="shared" si="3"/>
        <v>20 Jul</v>
      </c>
      <c r="N206" s="33" t="s">
        <v>47</v>
      </c>
      <c r="O206" s="26"/>
      <c r="P206" s="26"/>
    </row>
    <row r="207" spans="9:16" ht="30">
      <c r="I207" s="26"/>
      <c r="J207" s="26"/>
      <c r="K207" s="26"/>
      <c r="L207" s="32">
        <v>38189</v>
      </c>
      <c r="M207" s="33" t="str">
        <f t="shared" si="3"/>
        <v>21 Jul</v>
      </c>
      <c r="N207" s="33" t="s">
        <v>48</v>
      </c>
      <c r="O207" s="26"/>
      <c r="P207" s="26"/>
    </row>
    <row r="208" spans="9:16" ht="30">
      <c r="I208" s="26"/>
      <c r="J208" s="26"/>
      <c r="K208" s="26"/>
      <c r="L208" s="32">
        <v>38190</v>
      </c>
      <c r="M208" s="33" t="str">
        <f t="shared" si="3"/>
        <v>22 Jul</v>
      </c>
      <c r="N208" s="33" t="s">
        <v>49</v>
      </c>
      <c r="O208" s="26"/>
      <c r="P208" s="26"/>
    </row>
    <row r="209" spans="9:16" ht="30">
      <c r="I209" s="26"/>
      <c r="J209" s="26"/>
      <c r="K209" s="26"/>
      <c r="L209" s="32">
        <v>38191</v>
      </c>
      <c r="M209" s="33" t="str">
        <f t="shared" si="3"/>
        <v>23 Jul</v>
      </c>
      <c r="N209" s="33" t="s">
        <v>50</v>
      </c>
      <c r="O209" s="26"/>
      <c r="P209" s="26"/>
    </row>
    <row r="210" spans="9:16" ht="30">
      <c r="I210" s="26"/>
      <c r="J210" s="26"/>
      <c r="K210" s="26"/>
      <c r="L210" s="32">
        <v>38192</v>
      </c>
      <c r="M210" s="33" t="str">
        <f t="shared" si="3"/>
        <v>24 Jul</v>
      </c>
      <c r="N210" s="33" t="s">
        <v>51</v>
      </c>
      <c r="O210" s="26"/>
      <c r="P210" s="26"/>
    </row>
    <row r="211" spans="9:16" ht="30">
      <c r="I211" s="26"/>
      <c r="J211" s="26"/>
      <c r="K211" s="26"/>
      <c r="L211" s="32">
        <v>38193</v>
      </c>
      <c r="M211" s="33" t="str">
        <f t="shared" si="3"/>
        <v>25 Jul</v>
      </c>
      <c r="N211" s="33" t="s">
        <v>52</v>
      </c>
      <c r="O211" s="26"/>
      <c r="P211" s="26"/>
    </row>
    <row r="212" spans="9:16" ht="30">
      <c r="I212" s="26"/>
      <c r="J212" s="26"/>
      <c r="K212" s="26"/>
      <c r="L212" s="32">
        <v>38194</v>
      </c>
      <c r="M212" s="33" t="str">
        <f t="shared" si="3"/>
        <v>26 Jul</v>
      </c>
      <c r="N212" s="33" t="s">
        <v>53</v>
      </c>
      <c r="O212" s="26"/>
      <c r="P212" s="26"/>
    </row>
    <row r="213" spans="9:16" ht="30">
      <c r="I213" s="26"/>
      <c r="J213" s="26"/>
      <c r="K213" s="26"/>
      <c r="L213" s="32">
        <v>38195</v>
      </c>
      <c r="M213" s="33" t="str">
        <f t="shared" si="3"/>
        <v>27 Jul</v>
      </c>
      <c r="N213" s="33" t="s">
        <v>54</v>
      </c>
      <c r="O213" s="26"/>
      <c r="P213" s="26"/>
    </row>
    <row r="214" spans="9:16" ht="30">
      <c r="I214" s="26"/>
      <c r="J214" s="26"/>
      <c r="K214" s="26"/>
      <c r="L214" s="32">
        <v>38196</v>
      </c>
      <c r="M214" s="33" t="str">
        <f t="shared" si="3"/>
        <v>28 Jul</v>
      </c>
      <c r="N214" s="33" t="s">
        <v>55</v>
      </c>
      <c r="O214" s="26"/>
      <c r="P214" s="26"/>
    </row>
    <row r="215" spans="9:16" ht="30">
      <c r="I215" s="26"/>
      <c r="J215" s="26"/>
      <c r="K215" s="26"/>
      <c r="L215" s="32">
        <v>38197</v>
      </c>
      <c r="M215" s="33" t="str">
        <f t="shared" si="3"/>
        <v>29 Jul</v>
      </c>
      <c r="N215" s="33" t="s">
        <v>56</v>
      </c>
      <c r="O215" s="26"/>
      <c r="P215" s="26"/>
    </row>
    <row r="216" spans="9:16" ht="30">
      <c r="I216" s="26"/>
      <c r="J216" s="26"/>
      <c r="K216" s="26"/>
      <c r="L216" s="32">
        <v>38198</v>
      </c>
      <c r="M216" s="33" t="str">
        <f t="shared" si="3"/>
        <v>30 Jul</v>
      </c>
      <c r="N216" s="33" t="s">
        <v>57</v>
      </c>
      <c r="O216" s="26"/>
      <c r="P216" s="26"/>
    </row>
    <row r="217" spans="9:16" ht="30">
      <c r="I217" s="26"/>
      <c r="J217" s="26"/>
      <c r="K217" s="26"/>
      <c r="L217" s="32">
        <v>38199</v>
      </c>
      <c r="M217" s="33" t="str">
        <f t="shared" si="3"/>
        <v>31 Jul</v>
      </c>
      <c r="N217" s="33" t="s">
        <v>58</v>
      </c>
      <c r="O217" s="26"/>
      <c r="P217" s="26"/>
    </row>
    <row r="218" spans="9:16" ht="30">
      <c r="I218" s="26"/>
      <c r="J218" s="26"/>
      <c r="K218" s="26"/>
      <c r="L218" s="32">
        <v>38200</v>
      </c>
      <c r="M218" s="33" t="str">
        <f t="shared" si="3"/>
        <v>01 Aug</v>
      </c>
      <c r="N218" s="33" t="s">
        <v>242</v>
      </c>
      <c r="O218" s="26"/>
      <c r="P218" s="26"/>
    </row>
    <row r="219" spans="9:16" ht="30">
      <c r="I219" s="26"/>
      <c r="J219" s="26"/>
      <c r="K219" s="26"/>
      <c r="L219" s="32">
        <v>38201</v>
      </c>
      <c r="M219" s="33" t="str">
        <f t="shared" si="3"/>
        <v>02 Aug</v>
      </c>
      <c r="N219" s="33" t="s">
        <v>243</v>
      </c>
      <c r="O219" s="26"/>
      <c r="P219" s="26"/>
    </row>
    <row r="220" spans="9:16" ht="30">
      <c r="I220" s="26"/>
      <c r="J220" s="26"/>
      <c r="K220" s="26"/>
      <c r="L220" s="32">
        <v>38202</v>
      </c>
      <c r="M220" s="33" t="str">
        <f t="shared" si="3"/>
        <v>03 Aug</v>
      </c>
      <c r="N220" s="33" t="s">
        <v>244</v>
      </c>
      <c r="O220" s="26"/>
      <c r="P220" s="26"/>
    </row>
    <row r="221" spans="9:16" ht="30">
      <c r="I221" s="26"/>
      <c r="J221" s="26"/>
      <c r="K221" s="26"/>
      <c r="L221" s="32">
        <v>38203</v>
      </c>
      <c r="M221" s="33" t="str">
        <f t="shared" si="3"/>
        <v>04 Aug</v>
      </c>
      <c r="N221" s="33" t="s">
        <v>245</v>
      </c>
      <c r="O221" s="26"/>
      <c r="P221" s="26"/>
    </row>
    <row r="222" spans="9:16" ht="30">
      <c r="I222" s="26"/>
      <c r="J222" s="26"/>
      <c r="K222" s="26"/>
      <c r="L222" s="32">
        <v>38204</v>
      </c>
      <c r="M222" s="33" t="str">
        <f t="shared" si="3"/>
        <v>05 Aug</v>
      </c>
      <c r="N222" s="33" t="s">
        <v>246</v>
      </c>
      <c r="O222" s="26"/>
      <c r="P222" s="26"/>
    </row>
    <row r="223" spans="9:16" ht="30">
      <c r="I223" s="26"/>
      <c r="J223" s="26"/>
      <c r="K223" s="26"/>
      <c r="L223" s="32">
        <v>38205</v>
      </c>
      <c r="M223" s="33" t="str">
        <f t="shared" si="3"/>
        <v>06 Aug</v>
      </c>
      <c r="N223" s="33" t="s">
        <v>247</v>
      </c>
      <c r="O223" s="26"/>
      <c r="P223" s="26"/>
    </row>
    <row r="224" spans="9:16" ht="30">
      <c r="I224" s="26"/>
      <c r="J224" s="26"/>
      <c r="K224" s="26"/>
      <c r="L224" s="32">
        <v>38206</v>
      </c>
      <c r="M224" s="33" t="str">
        <f t="shared" si="3"/>
        <v>07 Aug</v>
      </c>
      <c r="N224" s="33" t="s">
        <v>248</v>
      </c>
      <c r="O224" s="26"/>
      <c r="P224" s="26"/>
    </row>
    <row r="225" spans="9:16" ht="30">
      <c r="I225" s="26"/>
      <c r="J225" s="26"/>
      <c r="K225" s="26"/>
      <c r="L225" s="32">
        <v>38207</v>
      </c>
      <c r="M225" s="33" t="str">
        <f t="shared" si="3"/>
        <v>08 Aug</v>
      </c>
      <c r="N225" s="33" t="s">
        <v>249</v>
      </c>
      <c r="O225" s="26"/>
      <c r="P225" s="26"/>
    </row>
    <row r="226" spans="9:16" ht="30">
      <c r="I226" s="26"/>
      <c r="J226" s="26"/>
      <c r="K226" s="26"/>
      <c r="L226" s="32">
        <v>38208</v>
      </c>
      <c r="M226" s="33" t="str">
        <f t="shared" si="3"/>
        <v>09 Aug</v>
      </c>
      <c r="N226" s="33" t="s">
        <v>250</v>
      </c>
      <c r="O226" s="26"/>
      <c r="P226" s="26"/>
    </row>
    <row r="227" spans="9:16" ht="30">
      <c r="I227" s="26"/>
      <c r="J227" s="26"/>
      <c r="K227" s="26"/>
      <c r="L227" s="32">
        <v>38209</v>
      </c>
      <c r="M227" s="33" t="str">
        <f t="shared" si="3"/>
        <v>10 Aug</v>
      </c>
      <c r="N227" s="33" t="s">
        <v>251</v>
      </c>
      <c r="O227" s="26"/>
      <c r="P227" s="26"/>
    </row>
    <row r="228" spans="9:16" ht="30">
      <c r="I228" s="26"/>
      <c r="J228" s="26"/>
      <c r="K228" s="26"/>
      <c r="L228" s="32">
        <v>38210</v>
      </c>
      <c r="M228" s="33" t="str">
        <f t="shared" si="3"/>
        <v>11 Aug</v>
      </c>
      <c r="N228" s="33" t="s">
        <v>252</v>
      </c>
      <c r="O228" s="26"/>
      <c r="P228" s="26"/>
    </row>
    <row r="229" spans="9:16" ht="30">
      <c r="I229" s="26"/>
      <c r="J229" s="26"/>
      <c r="K229" s="26"/>
      <c r="L229" s="32">
        <v>38211</v>
      </c>
      <c r="M229" s="33" t="str">
        <f t="shared" si="3"/>
        <v>12 Aug</v>
      </c>
      <c r="N229" s="33" t="s">
        <v>253</v>
      </c>
      <c r="O229" s="26"/>
      <c r="P229" s="26"/>
    </row>
    <row r="230" spans="9:16" ht="30">
      <c r="I230" s="26"/>
      <c r="J230" s="26"/>
      <c r="K230" s="26"/>
      <c r="L230" s="32">
        <v>38212</v>
      </c>
      <c r="M230" s="33" t="str">
        <f t="shared" si="3"/>
        <v>13 Aug</v>
      </c>
      <c r="N230" s="33" t="s">
        <v>254</v>
      </c>
      <c r="O230" s="26"/>
      <c r="P230" s="26"/>
    </row>
    <row r="231" spans="9:16" ht="30">
      <c r="I231" s="26"/>
      <c r="J231" s="26"/>
      <c r="K231" s="26"/>
      <c r="L231" s="32">
        <v>38213</v>
      </c>
      <c r="M231" s="33" t="str">
        <f t="shared" si="3"/>
        <v>14 Aug</v>
      </c>
      <c r="N231" s="33" t="s">
        <v>255</v>
      </c>
      <c r="O231" s="26"/>
      <c r="P231" s="26"/>
    </row>
    <row r="232" spans="9:16" ht="30">
      <c r="I232" s="26"/>
      <c r="J232" s="26"/>
      <c r="K232" s="26"/>
      <c r="L232" s="32">
        <v>38214</v>
      </c>
      <c r="M232" s="33" t="str">
        <f t="shared" si="3"/>
        <v>15 Aug</v>
      </c>
      <c r="N232" s="33" t="s">
        <v>256</v>
      </c>
      <c r="O232" s="26"/>
      <c r="P232" s="26"/>
    </row>
    <row r="233" spans="9:16" ht="30">
      <c r="I233" s="26"/>
      <c r="J233" s="26"/>
      <c r="K233" s="26"/>
      <c r="L233" s="32">
        <v>38215</v>
      </c>
      <c r="M233" s="33" t="str">
        <f t="shared" si="3"/>
        <v>16 Aug</v>
      </c>
      <c r="N233" s="33" t="s">
        <v>257</v>
      </c>
      <c r="O233" s="26"/>
      <c r="P233" s="26"/>
    </row>
    <row r="234" spans="9:16" ht="30">
      <c r="I234" s="26"/>
      <c r="J234" s="26"/>
      <c r="K234" s="26"/>
      <c r="L234" s="32">
        <v>38216</v>
      </c>
      <c r="M234" s="33" t="str">
        <f t="shared" si="3"/>
        <v>17 Aug</v>
      </c>
      <c r="N234" s="33" t="s">
        <v>258</v>
      </c>
      <c r="O234" s="26"/>
      <c r="P234" s="26"/>
    </row>
    <row r="235" spans="9:16" ht="30">
      <c r="I235" s="26"/>
      <c r="J235" s="26"/>
      <c r="K235" s="26"/>
      <c r="L235" s="32">
        <v>38217</v>
      </c>
      <c r="M235" s="33" t="str">
        <f t="shared" si="3"/>
        <v>18 Aug</v>
      </c>
      <c r="N235" s="33" t="s">
        <v>259</v>
      </c>
      <c r="O235" s="26"/>
      <c r="P235" s="26"/>
    </row>
    <row r="236" spans="9:16" ht="30">
      <c r="I236" s="26"/>
      <c r="J236" s="26"/>
      <c r="K236" s="26"/>
      <c r="L236" s="32">
        <v>38218</v>
      </c>
      <c r="M236" s="33" t="str">
        <f t="shared" si="3"/>
        <v>19 Aug</v>
      </c>
      <c r="N236" s="33" t="s">
        <v>260</v>
      </c>
      <c r="O236" s="26"/>
      <c r="P236" s="26"/>
    </row>
    <row r="237" spans="9:16" ht="30">
      <c r="I237" s="26"/>
      <c r="J237" s="26"/>
      <c r="K237" s="26"/>
      <c r="L237" s="32">
        <v>38219</v>
      </c>
      <c r="M237" s="33" t="str">
        <f t="shared" si="3"/>
        <v>20 Aug</v>
      </c>
      <c r="N237" s="33" t="s">
        <v>261</v>
      </c>
      <c r="O237" s="26"/>
      <c r="P237" s="26"/>
    </row>
    <row r="238" spans="9:16" ht="30">
      <c r="I238" s="26"/>
      <c r="J238" s="26"/>
      <c r="K238" s="26"/>
      <c r="L238" s="32">
        <v>38220</v>
      </c>
      <c r="M238" s="33" t="str">
        <f t="shared" si="3"/>
        <v>21 Aug</v>
      </c>
      <c r="N238" s="33" t="s">
        <v>262</v>
      </c>
      <c r="O238" s="26"/>
      <c r="P238" s="26"/>
    </row>
    <row r="239" spans="9:16" ht="30">
      <c r="I239" s="26"/>
      <c r="J239" s="26"/>
      <c r="K239" s="26"/>
      <c r="L239" s="32">
        <v>38221</v>
      </c>
      <c r="M239" s="33" t="str">
        <f t="shared" si="3"/>
        <v>22 Aug</v>
      </c>
      <c r="N239" s="33" t="s">
        <v>263</v>
      </c>
      <c r="O239" s="26"/>
      <c r="P239" s="26"/>
    </row>
    <row r="240" spans="9:16" ht="30">
      <c r="I240" s="26"/>
      <c r="J240" s="26"/>
      <c r="K240" s="26"/>
      <c r="L240" s="32">
        <v>38222</v>
      </c>
      <c r="M240" s="33" t="str">
        <f t="shared" si="3"/>
        <v>23 Aug</v>
      </c>
      <c r="N240" s="33" t="s">
        <v>264</v>
      </c>
      <c r="O240" s="26"/>
      <c r="P240" s="26"/>
    </row>
    <row r="241" spans="9:16" ht="30">
      <c r="I241" s="26"/>
      <c r="J241" s="26"/>
      <c r="K241" s="26"/>
      <c r="L241" s="32">
        <v>38223</v>
      </c>
      <c r="M241" s="33" t="str">
        <f t="shared" si="3"/>
        <v>24 Aug</v>
      </c>
      <c r="N241" s="33" t="s">
        <v>265</v>
      </c>
      <c r="O241" s="26"/>
      <c r="P241" s="26"/>
    </row>
    <row r="242" spans="9:16" ht="30">
      <c r="I242" s="26"/>
      <c r="J242" s="26"/>
      <c r="K242" s="26"/>
      <c r="L242" s="32">
        <v>38224</v>
      </c>
      <c r="M242" s="33" t="str">
        <f t="shared" si="3"/>
        <v>25 Aug</v>
      </c>
      <c r="N242" s="33" t="s">
        <v>266</v>
      </c>
      <c r="O242" s="26"/>
      <c r="P242" s="26"/>
    </row>
    <row r="243" spans="9:16" ht="30">
      <c r="I243" s="26"/>
      <c r="J243" s="26"/>
      <c r="K243" s="26"/>
      <c r="L243" s="32">
        <v>38225</v>
      </c>
      <c r="M243" s="33" t="str">
        <f t="shared" si="3"/>
        <v>26 Aug</v>
      </c>
      <c r="N243" s="33" t="s">
        <v>267</v>
      </c>
      <c r="O243" s="26"/>
      <c r="P243" s="26"/>
    </row>
    <row r="244" spans="9:16" ht="30">
      <c r="I244" s="26"/>
      <c r="J244" s="26"/>
      <c r="K244" s="26"/>
      <c r="L244" s="32">
        <v>38226</v>
      </c>
      <c r="M244" s="33" t="str">
        <f t="shared" si="3"/>
        <v>27 Aug</v>
      </c>
      <c r="N244" s="33" t="s">
        <v>268</v>
      </c>
      <c r="O244" s="26"/>
      <c r="P244" s="26"/>
    </row>
    <row r="245" spans="9:16" ht="30">
      <c r="I245" s="26"/>
      <c r="J245" s="26"/>
      <c r="K245" s="26"/>
      <c r="L245" s="32">
        <v>38227</v>
      </c>
      <c r="M245" s="33" t="str">
        <f t="shared" si="3"/>
        <v>28 Aug</v>
      </c>
      <c r="N245" s="33" t="s">
        <v>269</v>
      </c>
      <c r="O245" s="26"/>
      <c r="P245" s="26"/>
    </row>
    <row r="246" spans="9:16" ht="30">
      <c r="I246" s="26"/>
      <c r="J246" s="26"/>
      <c r="K246" s="26"/>
      <c r="L246" s="32">
        <v>38228</v>
      </c>
      <c r="M246" s="33" t="str">
        <f t="shared" si="3"/>
        <v>29 Aug</v>
      </c>
      <c r="N246" s="33" t="s">
        <v>270</v>
      </c>
      <c r="O246" s="26"/>
      <c r="P246" s="26"/>
    </row>
    <row r="247" spans="9:16" ht="30">
      <c r="I247" s="26"/>
      <c r="J247" s="26"/>
      <c r="K247" s="26"/>
      <c r="L247" s="32">
        <v>38229</v>
      </c>
      <c r="M247" s="33" t="str">
        <f t="shared" si="3"/>
        <v>30 Aug</v>
      </c>
      <c r="N247" s="33" t="s">
        <v>271</v>
      </c>
      <c r="O247" s="26"/>
      <c r="P247" s="26"/>
    </row>
    <row r="248" spans="9:16" ht="30">
      <c r="I248" s="26"/>
      <c r="J248" s="26"/>
      <c r="K248" s="26"/>
      <c r="L248" s="32">
        <v>38230</v>
      </c>
      <c r="M248" s="33" t="str">
        <f t="shared" si="3"/>
        <v>31 Aug</v>
      </c>
      <c r="N248" s="33" t="s">
        <v>272</v>
      </c>
      <c r="O248" s="26"/>
      <c r="P248" s="26"/>
    </row>
    <row r="249" spans="9:16" ht="30">
      <c r="I249" s="26"/>
      <c r="J249" s="26"/>
      <c r="K249" s="26"/>
      <c r="L249" s="32">
        <v>38231</v>
      </c>
      <c r="M249" s="33" t="str">
        <f t="shared" si="3"/>
        <v>01 Sep</v>
      </c>
      <c r="N249" s="33" t="s">
        <v>273</v>
      </c>
      <c r="O249" s="26"/>
      <c r="P249" s="26"/>
    </row>
    <row r="250" spans="9:16" ht="30">
      <c r="I250" s="26"/>
      <c r="J250" s="26"/>
      <c r="K250" s="26"/>
      <c r="L250" s="32">
        <v>38232</v>
      </c>
      <c r="M250" s="33" t="str">
        <f t="shared" si="3"/>
        <v>02 Sep</v>
      </c>
      <c r="N250" s="33" t="s">
        <v>274</v>
      </c>
      <c r="O250" s="26"/>
      <c r="P250" s="26"/>
    </row>
    <row r="251" spans="9:16" ht="30">
      <c r="I251" s="26"/>
      <c r="J251" s="26"/>
      <c r="K251" s="26"/>
      <c r="L251" s="32">
        <v>38233</v>
      </c>
      <c r="M251" s="33" t="str">
        <f t="shared" si="3"/>
        <v>03 Sep</v>
      </c>
      <c r="N251" s="33" t="s">
        <v>275</v>
      </c>
      <c r="O251" s="26"/>
      <c r="P251" s="26"/>
    </row>
    <row r="252" spans="9:16" ht="30">
      <c r="I252" s="26"/>
      <c r="J252" s="26"/>
      <c r="K252" s="26"/>
      <c r="L252" s="32">
        <v>38234</v>
      </c>
      <c r="M252" s="33" t="str">
        <f t="shared" si="3"/>
        <v>04 Sep</v>
      </c>
      <c r="N252" s="33" t="s">
        <v>276</v>
      </c>
      <c r="O252" s="26"/>
      <c r="P252" s="26"/>
    </row>
    <row r="253" spans="9:16" ht="30">
      <c r="I253" s="26"/>
      <c r="J253" s="26"/>
      <c r="K253" s="26"/>
      <c r="L253" s="32">
        <v>38235</v>
      </c>
      <c r="M253" s="33" t="str">
        <f t="shared" si="3"/>
        <v>05 Sep</v>
      </c>
      <c r="N253" s="33" t="s">
        <v>277</v>
      </c>
      <c r="O253" s="26"/>
      <c r="P253" s="26"/>
    </row>
    <row r="254" spans="9:16" ht="30">
      <c r="I254" s="26"/>
      <c r="J254" s="26"/>
      <c r="K254" s="26"/>
      <c r="L254" s="32">
        <v>38236</v>
      </c>
      <c r="M254" s="33" t="str">
        <f t="shared" si="3"/>
        <v>06 Sep</v>
      </c>
      <c r="N254" s="33" t="s">
        <v>278</v>
      </c>
      <c r="O254" s="26"/>
      <c r="P254" s="26"/>
    </row>
    <row r="255" spans="9:16" ht="30">
      <c r="I255" s="26"/>
      <c r="J255" s="26"/>
      <c r="K255" s="26"/>
      <c r="L255" s="32">
        <v>38237</v>
      </c>
      <c r="M255" s="33" t="str">
        <f t="shared" si="3"/>
        <v>07 Sep</v>
      </c>
      <c r="N255" s="33" t="s">
        <v>279</v>
      </c>
      <c r="O255" s="26"/>
      <c r="P255" s="26"/>
    </row>
    <row r="256" spans="9:16" ht="30">
      <c r="I256" s="26"/>
      <c r="J256" s="26"/>
      <c r="K256" s="26"/>
      <c r="L256" s="32">
        <v>38238</v>
      </c>
      <c r="M256" s="33" t="str">
        <f t="shared" si="3"/>
        <v>08 Sep</v>
      </c>
      <c r="N256" s="33" t="s">
        <v>280</v>
      </c>
      <c r="O256" s="26"/>
      <c r="P256" s="26"/>
    </row>
    <row r="257" spans="9:16" ht="30">
      <c r="I257" s="26"/>
      <c r="J257" s="26"/>
      <c r="K257" s="26"/>
      <c r="L257" s="32">
        <v>38239</v>
      </c>
      <c r="M257" s="33" t="str">
        <f t="shared" si="3"/>
        <v>09 Sep</v>
      </c>
      <c r="N257" s="33" t="s">
        <v>281</v>
      </c>
      <c r="O257" s="26"/>
      <c r="P257" s="26"/>
    </row>
    <row r="258" spans="9:16" ht="30">
      <c r="I258" s="26"/>
      <c r="J258" s="26"/>
      <c r="K258" s="26"/>
      <c r="L258" s="32">
        <v>38240</v>
      </c>
      <c r="M258" s="33" t="str">
        <f t="shared" si="3"/>
        <v>10 Sep</v>
      </c>
      <c r="N258" s="33" t="s">
        <v>282</v>
      </c>
      <c r="O258" s="26"/>
      <c r="P258" s="26"/>
    </row>
    <row r="259" spans="9:16" ht="30">
      <c r="I259" s="26"/>
      <c r="J259" s="26"/>
      <c r="K259" s="26"/>
      <c r="L259" s="32">
        <v>38241</v>
      </c>
      <c r="M259" s="33" t="str">
        <f t="shared" si="3"/>
        <v>11 Sep</v>
      </c>
      <c r="N259" s="33" t="s">
        <v>283</v>
      </c>
      <c r="O259" s="26"/>
      <c r="P259" s="26"/>
    </row>
    <row r="260" spans="9:16" ht="30">
      <c r="I260" s="26"/>
      <c r="J260" s="26"/>
      <c r="K260" s="26"/>
      <c r="L260" s="32">
        <v>38242</v>
      </c>
      <c r="M260" s="33" t="str">
        <f t="shared" si="3"/>
        <v>12 Sep</v>
      </c>
      <c r="N260" s="33" t="s">
        <v>284</v>
      </c>
      <c r="O260" s="26"/>
      <c r="P260" s="26"/>
    </row>
    <row r="261" spans="9:16" ht="30">
      <c r="I261" s="26"/>
      <c r="J261" s="26"/>
      <c r="K261" s="26"/>
      <c r="L261" s="32">
        <v>38243</v>
      </c>
      <c r="M261" s="33" t="str">
        <f t="shared" si="3"/>
        <v>13 Sep</v>
      </c>
      <c r="N261" s="33" t="s">
        <v>285</v>
      </c>
      <c r="O261" s="26"/>
      <c r="P261" s="26"/>
    </row>
    <row r="262" spans="9:16" ht="30">
      <c r="I262" s="26"/>
      <c r="J262" s="26"/>
      <c r="K262" s="26"/>
      <c r="L262" s="32">
        <v>38244</v>
      </c>
      <c r="M262" s="33" t="str">
        <f aca="true" t="shared" si="4" ref="M262:M325">TEXT(L262,"dd mmm")</f>
        <v>14 Sep</v>
      </c>
      <c r="N262" s="33" t="s">
        <v>286</v>
      </c>
      <c r="O262" s="26"/>
      <c r="P262" s="26"/>
    </row>
    <row r="263" spans="9:16" ht="30">
      <c r="I263" s="26"/>
      <c r="J263" s="26"/>
      <c r="K263" s="26"/>
      <c r="L263" s="32">
        <v>38245</v>
      </c>
      <c r="M263" s="33" t="str">
        <f t="shared" si="4"/>
        <v>15 Sep</v>
      </c>
      <c r="N263" s="33" t="s">
        <v>287</v>
      </c>
      <c r="O263" s="26"/>
      <c r="P263" s="26"/>
    </row>
    <row r="264" spans="9:16" ht="30">
      <c r="I264" s="26"/>
      <c r="J264" s="26"/>
      <c r="K264" s="26"/>
      <c r="L264" s="32">
        <v>38246</v>
      </c>
      <c r="M264" s="33" t="str">
        <f t="shared" si="4"/>
        <v>16 Sep</v>
      </c>
      <c r="N264" s="33" t="s">
        <v>288</v>
      </c>
      <c r="O264" s="26"/>
      <c r="P264" s="26"/>
    </row>
    <row r="265" spans="9:16" ht="30">
      <c r="I265" s="26"/>
      <c r="J265" s="26"/>
      <c r="K265" s="26"/>
      <c r="L265" s="32">
        <v>38247</v>
      </c>
      <c r="M265" s="33" t="str">
        <f t="shared" si="4"/>
        <v>17 Sep</v>
      </c>
      <c r="N265" s="33" t="s">
        <v>289</v>
      </c>
      <c r="O265" s="26"/>
      <c r="P265" s="26"/>
    </row>
    <row r="266" spans="9:16" ht="30">
      <c r="I266" s="26"/>
      <c r="J266" s="26"/>
      <c r="K266" s="26"/>
      <c r="L266" s="32">
        <v>38248</v>
      </c>
      <c r="M266" s="33" t="str">
        <f t="shared" si="4"/>
        <v>18 Sep</v>
      </c>
      <c r="N266" s="33" t="s">
        <v>290</v>
      </c>
      <c r="O266" s="26"/>
      <c r="P266" s="26"/>
    </row>
    <row r="267" spans="9:16" ht="30">
      <c r="I267" s="26"/>
      <c r="J267" s="26"/>
      <c r="K267" s="26"/>
      <c r="L267" s="32">
        <v>38249</v>
      </c>
      <c r="M267" s="33" t="str">
        <f t="shared" si="4"/>
        <v>19 Sep</v>
      </c>
      <c r="N267" s="33" t="s">
        <v>291</v>
      </c>
      <c r="O267" s="26"/>
      <c r="P267" s="26"/>
    </row>
    <row r="268" spans="9:16" ht="30">
      <c r="I268" s="26"/>
      <c r="J268" s="26"/>
      <c r="K268" s="26"/>
      <c r="L268" s="32">
        <v>38250</v>
      </c>
      <c r="M268" s="33" t="str">
        <f t="shared" si="4"/>
        <v>20 Sep</v>
      </c>
      <c r="N268" s="33" t="s">
        <v>292</v>
      </c>
      <c r="O268" s="26"/>
      <c r="P268" s="26"/>
    </row>
    <row r="269" spans="9:16" ht="30">
      <c r="I269" s="26"/>
      <c r="J269" s="26"/>
      <c r="K269" s="26"/>
      <c r="L269" s="32">
        <v>38251</v>
      </c>
      <c r="M269" s="33" t="str">
        <f t="shared" si="4"/>
        <v>21 Sep</v>
      </c>
      <c r="N269" s="33" t="s">
        <v>293</v>
      </c>
      <c r="O269" s="26"/>
      <c r="P269" s="26"/>
    </row>
    <row r="270" spans="9:16" ht="30">
      <c r="I270" s="26"/>
      <c r="J270" s="26"/>
      <c r="K270" s="26"/>
      <c r="L270" s="32">
        <v>38252</v>
      </c>
      <c r="M270" s="33" t="str">
        <f t="shared" si="4"/>
        <v>22 Sep</v>
      </c>
      <c r="N270" s="33" t="s">
        <v>294</v>
      </c>
      <c r="O270" s="26"/>
      <c r="P270" s="26"/>
    </row>
    <row r="271" spans="9:16" ht="30">
      <c r="I271" s="26"/>
      <c r="J271" s="26"/>
      <c r="K271" s="26"/>
      <c r="L271" s="32">
        <v>38253</v>
      </c>
      <c r="M271" s="33" t="str">
        <f t="shared" si="4"/>
        <v>23 Sep</v>
      </c>
      <c r="N271" s="33" t="s">
        <v>295</v>
      </c>
      <c r="O271" s="26"/>
      <c r="P271" s="26"/>
    </row>
    <row r="272" spans="9:16" ht="30">
      <c r="I272" s="26"/>
      <c r="J272" s="26"/>
      <c r="K272" s="26"/>
      <c r="L272" s="32">
        <v>38254</v>
      </c>
      <c r="M272" s="33" t="str">
        <f t="shared" si="4"/>
        <v>24 Sep</v>
      </c>
      <c r="N272" s="33" t="s">
        <v>296</v>
      </c>
      <c r="O272" s="26"/>
      <c r="P272" s="26"/>
    </row>
    <row r="273" spans="9:16" ht="30">
      <c r="I273" s="26"/>
      <c r="J273" s="26"/>
      <c r="K273" s="26"/>
      <c r="L273" s="32">
        <v>38255</v>
      </c>
      <c r="M273" s="33" t="str">
        <f t="shared" si="4"/>
        <v>25 Sep</v>
      </c>
      <c r="N273" s="33" t="s">
        <v>297</v>
      </c>
      <c r="O273" s="26"/>
      <c r="P273" s="26"/>
    </row>
    <row r="274" spans="9:16" ht="30">
      <c r="I274" s="26"/>
      <c r="J274" s="26"/>
      <c r="K274" s="26"/>
      <c r="L274" s="32">
        <v>38256</v>
      </c>
      <c r="M274" s="33" t="str">
        <f t="shared" si="4"/>
        <v>26 Sep</v>
      </c>
      <c r="N274" s="33" t="s">
        <v>298</v>
      </c>
      <c r="O274" s="26"/>
      <c r="P274" s="26"/>
    </row>
    <row r="275" spans="9:16" ht="30">
      <c r="I275" s="26"/>
      <c r="J275" s="26"/>
      <c r="K275" s="26"/>
      <c r="L275" s="32">
        <v>38257</v>
      </c>
      <c r="M275" s="33" t="str">
        <f t="shared" si="4"/>
        <v>27 Sep</v>
      </c>
      <c r="N275" s="33" t="s">
        <v>299</v>
      </c>
      <c r="O275" s="26"/>
      <c r="P275" s="26"/>
    </row>
    <row r="276" spans="9:16" ht="30">
      <c r="I276" s="26"/>
      <c r="J276" s="26"/>
      <c r="K276" s="26"/>
      <c r="L276" s="32">
        <v>38258</v>
      </c>
      <c r="M276" s="33" t="str">
        <f t="shared" si="4"/>
        <v>28 Sep</v>
      </c>
      <c r="N276" s="33" t="s">
        <v>300</v>
      </c>
      <c r="O276" s="26"/>
      <c r="P276" s="26"/>
    </row>
    <row r="277" spans="9:16" ht="30">
      <c r="I277" s="26"/>
      <c r="J277" s="26"/>
      <c r="K277" s="26"/>
      <c r="L277" s="32">
        <v>38259</v>
      </c>
      <c r="M277" s="33" t="str">
        <f t="shared" si="4"/>
        <v>29 Sep</v>
      </c>
      <c r="N277" s="33" t="s">
        <v>301</v>
      </c>
      <c r="O277" s="26"/>
      <c r="P277" s="26"/>
    </row>
    <row r="278" spans="9:16" ht="30">
      <c r="I278" s="26"/>
      <c r="J278" s="26"/>
      <c r="K278" s="26"/>
      <c r="L278" s="32">
        <v>38260</v>
      </c>
      <c r="M278" s="33" t="str">
        <f t="shared" si="4"/>
        <v>30 Sep</v>
      </c>
      <c r="N278" s="33" t="s">
        <v>302</v>
      </c>
      <c r="O278" s="26"/>
      <c r="P278" s="26"/>
    </row>
    <row r="279" spans="9:16" ht="30">
      <c r="I279" s="26"/>
      <c r="J279" s="26"/>
      <c r="K279" s="26"/>
      <c r="L279" s="32">
        <v>38261</v>
      </c>
      <c r="M279" s="33" t="str">
        <f t="shared" si="4"/>
        <v>01 Oct</v>
      </c>
      <c r="N279" s="33" t="s">
        <v>303</v>
      </c>
      <c r="O279" s="26"/>
      <c r="P279" s="26"/>
    </row>
    <row r="280" spans="9:16" ht="30">
      <c r="I280" s="26"/>
      <c r="J280" s="26"/>
      <c r="K280" s="26"/>
      <c r="L280" s="32">
        <v>38262</v>
      </c>
      <c r="M280" s="33" t="str">
        <f t="shared" si="4"/>
        <v>02 Oct</v>
      </c>
      <c r="N280" s="33" t="s">
        <v>304</v>
      </c>
      <c r="O280" s="26"/>
      <c r="P280" s="26"/>
    </row>
    <row r="281" spans="9:16" ht="30">
      <c r="I281" s="26"/>
      <c r="J281" s="26"/>
      <c r="K281" s="26"/>
      <c r="L281" s="32">
        <v>38263</v>
      </c>
      <c r="M281" s="33" t="str">
        <f t="shared" si="4"/>
        <v>03 Oct</v>
      </c>
      <c r="N281" s="33" t="s">
        <v>305</v>
      </c>
      <c r="O281" s="26"/>
      <c r="P281" s="26"/>
    </row>
    <row r="282" spans="9:16" ht="30">
      <c r="I282" s="26"/>
      <c r="J282" s="26"/>
      <c r="K282" s="26"/>
      <c r="L282" s="32">
        <v>38264</v>
      </c>
      <c r="M282" s="33" t="str">
        <f t="shared" si="4"/>
        <v>04 Oct</v>
      </c>
      <c r="N282" s="33" t="s">
        <v>306</v>
      </c>
      <c r="O282" s="26"/>
      <c r="P282" s="26"/>
    </row>
    <row r="283" spans="9:16" ht="30">
      <c r="I283" s="26"/>
      <c r="J283" s="26"/>
      <c r="K283" s="26"/>
      <c r="L283" s="32">
        <v>38265</v>
      </c>
      <c r="M283" s="33" t="str">
        <f t="shared" si="4"/>
        <v>05 Oct</v>
      </c>
      <c r="N283" s="33" t="s">
        <v>307</v>
      </c>
      <c r="O283" s="26"/>
      <c r="P283" s="26"/>
    </row>
    <row r="284" spans="9:16" ht="30">
      <c r="I284" s="26"/>
      <c r="J284" s="26"/>
      <c r="K284" s="26"/>
      <c r="L284" s="32">
        <v>38266</v>
      </c>
      <c r="M284" s="33" t="str">
        <f t="shared" si="4"/>
        <v>06 Oct</v>
      </c>
      <c r="N284" s="33" t="s">
        <v>308</v>
      </c>
      <c r="O284" s="26"/>
      <c r="P284" s="26"/>
    </row>
    <row r="285" spans="9:16" ht="30">
      <c r="I285" s="26"/>
      <c r="J285" s="26"/>
      <c r="K285" s="26"/>
      <c r="L285" s="32">
        <v>38267</v>
      </c>
      <c r="M285" s="33" t="str">
        <f t="shared" si="4"/>
        <v>07 Oct</v>
      </c>
      <c r="N285" s="33" t="s">
        <v>309</v>
      </c>
      <c r="O285" s="26"/>
      <c r="P285" s="26"/>
    </row>
    <row r="286" spans="9:16" ht="30">
      <c r="I286" s="26"/>
      <c r="J286" s="26"/>
      <c r="K286" s="26"/>
      <c r="L286" s="32">
        <v>38268</v>
      </c>
      <c r="M286" s="33" t="str">
        <f t="shared" si="4"/>
        <v>08 Oct</v>
      </c>
      <c r="N286" s="33" t="s">
        <v>310</v>
      </c>
      <c r="O286" s="26"/>
      <c r="P286" s="26"/>
    </row>
    <row r="287" spans="9:16" ht="30">
      <c r="I287" s="26"/>
      <c r="J287" s="26"/>
      <c r="K287" s="26"/>
      <c r="L287" s="32">
        <v>38269</v>
      </c>
      <c r="M287" s="33" t="str">
        <f t="shared" si="4"/>
        <v>09 Oct</v>
      </c>
      <c r="N287" s="33" t="s">
        <v>311</v>
      </c>
      <c r="O287" s="26"/>
      <c r="P287" s="26"/>
    </row>
    <row r="288" spans="9:16" ht="30">
      <c r="I288" s="26"/>
      <c r="J288" s="26"/>
      <c r="K288" s="26"/>
      <c r="L288" s="32">
        <v>38270</v>
      </c>
      <c r="M288" s="33" t="str">
        <f t="shared" si="4"/>
        <v>10 Oct</v>
      </c>
      <c r="N288" s="33" t="s">
        <v>312</v>
      </c>
      <c r="O288" s="26"/>
      <c r="P288" s="26"/>
    </row>
    <row r="289" spans="9:16" ht="30">
      <c r="I289" s="26"/>
      <c r="J289" s="26"/>
      <c r="K289" s="26"/>
      <c r="L289" s="32">
        <v>38271</v>
      </c>
      <c r="M289" s="33" t="str">
        <f t="shared" si="4"/>
        <v>11 Oct</v>
      </c>
      <c r="N289" s="33" t="s">
        <v>313</v>
      </c>
      <c r="O289" s="26"/>
      <c r="P289" s="26"/>
    </row>
    <row r="290" spans="9:16" ht="30">
      <c r="I290" s="26"/>
      <c r="J290" s="26"/>
      <c r="K290" s="26"/>
      <c r="L290" s="32">
        <v>38272</v>
      </c>
      <c r="M290" s="33" t="str">
        <f t="shared" si="4"/>
        <v>12 Oct</v>
      </c>
      <c r="N290" s="33" t="s">
        <v>314</v>
      </c>
      <c r="O290" s="26"/>
      <c r="P290" s="26"/>
    </row>
    <row r="291" spans="9:16" ht="30">
      <c r="I291" s="26"/>
      <c r="J291" s="26"/>
      <c r="K291" s="26"/>
      <c r="L291" s="32">
        <v>38273</v>
      </c>
      <c r="M291" s="33" t="str">
        <f t="shared" si="4"/>
        <v>13 Oct</v>
      </c>
      <c r="N291" s="33" t="s">
        <v>315</v>
      </c>
      <c r="O291" s="26"/>
      <c r="P291" s="26"/>
    </row>
    <row r="292" spans="9:16" ht="30">
      <c r="I292" s="26"/>
      <c r="J292" s="26"/>
      <c r="K292" s="26"/>
      <c r="L292" s="32">
        <v>38274</v>
      </c>
      <c r="M292" s="33" t="str">
        <f t="shared" si="4"/>
        <v>14 Oct</v>
      </c>
      <c r="N292" s="33" t="s">
        <v>316</v>
      </c>
      <c r="O292" s="26"/>
      <c r="P292" s="26"/>
    </row>
    <row r="293" spans="9:16" ht="30">
      <c r="I293" s="26"/>
      <c r="J293" s="26"/>
      <c r="K293" s="26"/>
      <c r="L293" s="32">
        <v>38275</v>
      </c>
      <c r="M293" s="33" t="str">
        <f t="shared" si="4"/>
        <v>15 Oct</v>
      </c>
      <c r="N293" s="33" t="s">
        <v>317</v>
      </c>
      <c r="O293" s="26"/>
      <c r="P293" s="26"/>
    </row>
    <row r="294" spans="9:16" ht="30">
      <c r="I294" s="26"/>
      <c r="J294" s="26"/>
      <c r="K294" s="26"/>
      <c r="L294" s="32">
        <v>38276</v>
      </c>
      <c r="M294" s="33" t="str">
        <f t="shared" si="4"/>
        <v>16 Oct</v>
      </c>
      <c r="N294" s="33" t="s">
        <v>318</v>
      </c>
      <c r="O294" s="26"/>
      <c r="P294" s="26"/>
    </row>
    <row r="295" spans="9:16" ht="30">
      <c r="I295" s="26"/>
      <c r="J295" s="26"/>
      <c r="K295" s="26"/>
      <c r="L295" s="32">
        <v>38277</v>
      </c>
      <c r="M295" s="33" t="str">
        <f t="shared" si="4"/>
        <v>17 Oct</v>
      </c>
      <c r="N295" s="33" t="s">
        <v>319</v>
      </c>
      <c r="O295" s="26"/>
      <c r="P295" s="26"/>
    </row>
    <row r="296" spans="9:16" ht="30">
      <c r="I296" s="26"/>
      <c r="J296" s="26"/>
      <c r="K296" s="26"/>
      <c r="L296" s="32">
        <v>38278</v>
      </c>
      <c r="M296" s="33" t="str">
        <f t="shared" si="4"/>
        <v>18 Oct</v>
      </c>
      <c r="N296" s="33" t="s">
        <v>320</v>
      </c>
      <c r="O296" s="26"/>
      <c r="P296" s="26"/>
    </row>
    <row r="297" spans="9:16" ht="30">
      <c r="I297" s="26"/>
      <c r="J297" s="26"/>
      <c r="K297" s="26"/>
      <c r="L297" s="32">
        <v>38279</v>
      </c>
      <c r="M297" s="33" t="str">
        <f t="shared" si="4"/>
        <v>19 Oct</v>
      </c>
      <c r="N297" s="33" t="s">
        <v>321</v>
      </c>
      <c r="O297" s="26"/>
      <c r="P297" s="26"/>
    </row>
    <row r="298" spans="9:16" ht="30">
      <c r="I298" s="26"/>
      <c r="J298" s="26"/>
      <c r="K298" s="26"/>
      <c r="L298" s="32">
        <v>38280</v>
      </c>
      <c r="M298" s="33" t="str">
        <f t="shared" si="4"/>
        <v>20 Oct</v>
      </c>
      <c r="N298" s="33" t="s">
        <v>322</v>
      </c>
      <c r="O298" s="26"/>
      <c r="P298" s="26"/>
    </row>
    <row r="299" spans="9:16" ht="30">
      <c r="I299" s="26"/>
      <c r="J299" s="26"/>
      <c r="K299" s="26"/>
      <c r="L299" s="32">
        <v>38281</v>
      </c>
      <c r="M299" s="33" t="str">
        <f t="shared" si="4"/>
        <v>21 Oct</v>
      </c>
      <c r="N299" s="33" t="s">
        <v>323</v>
      </c>
      <c r="O299" s="26"/>
      <c r="P299" s="26"/>
    </row>
    <row r="300" spans="9:16" ht="30">
      <c r="I300" s="26"/>
      <c r="J300" s="26"/>
      <c r="K300" s="26"/>
      <c r="L300" s="32">
        <v>38282</v>
      </c>
      <c r="M300" s="33" t="str">
        <f t="shared" si="4"/>
        <v>22 Oct</v>
      </c>
      <c r="N300" s="33" t="s">
        <v>324</v>
      </c>
      <c r="O300" s="26"/>
      <c r="P300" s="26"/>
    </row>
    <row r="301" spans="9:16" ht="30">
      <c r="I301" s="26"/>
      <c r="J301" s="26"/>
      <c r="K301" s="26"/>
      <c r="L301" s="32">
        <v>38283</v>
      </c>
      <c r="M301" s="33" t="str">
        <f t="shared" si="4"/>
        <v>23 Oct</v>
      </c>
      <c r="N301" s="33" t="s">
        <v>325</v>
      </c>
      <c r="O301" s="26"/>
      <c r="P301" s="26"/>
    </row>
    <row r="302" spans="9:16" ht="30">
      <c r="I302" s="26"/>
      <c r="J302" s="26"/>
      <c r="K302" s="26"/>
      <c r="L302" s="32">
        <v>38284</v>
      </c>
      <c r="M302" s="33" t="str">
        <f t="shared" si="4"/>
        <v>24 Oct</v>
      </c>
      <c r="N302" s="33" t="s">
        <v>326</v>
      </c>
      <c r="O302" s="26"/>
      <c r="P302" s="26"/>
    </row>
    <row r="303" spans="9:16" ht="30">
      <c r="I303" s="26"/>
      <c r="J303" s="26"/>
      <c r="K303" s="26"/>
      <c r="L303" s="32">
        <v>38285</v>
      </c>
      <c r="M303" s="33" t="str">
        <f t="shared" si="4"/>
        <v>25 Oct</v>
      </c>
      <c r="N303" s="33" t="s">
        <v>327</v>
      </c>
      <c r="O303" s="26"/>
      <c r="P303" s="26"/>
    </row>
    <row r="304" spans="9:16" ht="30">
      <c r="I304" s="26"/>
      <c r="J304" s="26"/>
      <c r="K304" s="26"/>
      <c r="L304" s="32">
        <v>38286</v>
      </c>
      <c r="M304" s="33" t="str">
        <f t="shared" si="4"/>
        <v>26 Oct</v>
      </c>
      <c r="N304" s="33" t="s">
        <v>328</v>
      </c>
      <c r="O304" s="26"/>
      <c r="P304" s="26"/>
    </row>
    <row r="305" spans="9:16" ht="30">
      <c r="I305" s="26"/>
      <c r="J305" s="26"/>
      <c r="K305" s="26"/>
      <c r="L305" s="32">
        <v>38287</v>
      </c>
      <c r="M305" s="33" t="str">
        <f t="shared" si="4"/>
        <v>27 Oct</v>
      </c>
      <c r="N305" s="33" t="s">
        <v>329</v>
      </c>
      <c r="O305" s="26"/>
      <c r="P305" s="26"/>
    </row>
    <row r="306" spans="9:16" ht="30">
      <c r="I306" s="26"/>
      <c r="J306" s="26"/>
      <c r="K306" s="26"/>
      <c r="L306" s="32">
        <v>38288</v>
      </c>
      <c r="M306" s="33" t="str">
        <f t="shared" si="4"/>
        <v>28 Oct</v>
      </c>
      <c r="N306" s="33" t="s">
        <v>330</v>
      </c>
      <c r="O306" s="26"/>
      <c r="P306" s="26"/>
    </row>
    <row r="307" spans="9:16" ht="30">
      <c r="I307" s="26"/>
      <c r="J307" s="26"/>
      <c r="K307" s="26"/>
      <c r="L307" s="32">
        <v>38289</v>
      </c>
      <c r="M307" s="33" t="str">
        <f t="shared" si="4"/>
        <v>29 Oct</v>
      </c>
      <c r="N307" s="33" t="s">
        <v>331</v>
      </c>
      <c r="O307" s="26"/>
      <c r="P307" s="26"/>
    </row>
    <row r="308" spans="9:16" ht="30">
      <c r="I308" s="26"/>
      <c r="J308" s="26"/>
      <c r="K308" s="26"/>
      <c r="L308" s="32">
        <v>38290</v>
      </c>
      <c r="M308" s="33" t="str">
        <f t="shared" si="4"/>
        <v>30 Oct</v>
      </c>
      <c r="N308" s="33" t="s">
        <v>332</v>
      </c>
      <c r="O308" s="26"/>
      <c r="P308" s="26"/>
    </row>
    <row r="309" spans="9:16" ht="30">
      <c r="I309" s="26"/>
      <c r="J309" s="26"/>
      <c r="K309" s="26"/>
      <c r="L309" s="32">
        <v>38291</v>
      </c>
      <c r="M309" s="33" t="str">
        <f t="shared" si="4"/>
        <v>31 Oct</v>
      </c>
      <c r="N309" s="33" t="s">
        <v>333</v>
      </c>
      <c r="O309" s="26"/>
      <c r="P309" s="26"/>
    </row>
    <row r="310" spans="9:16" ht="30">
      <c r="I310" s="26"/>
      <c r="J310" s="26"/>
      <c r="K310" s="26"/>
      <c r="L310" s="32">
        <v>38292</v>
      </c>
      <c r="M310" s="33" t="str">
        <f t="shared" si="4"/>
        <v>01 Nov</v>
      </c>
      <c r="N310" s="33" t="s">
        <v>334</v>
      </c>
      <c r="O310" s="26"/>
      <c r="P310" s="26"/>
    </row>
    <row r="311" spans="9:16" ht="30">
      <c r="I311" s="26"/>
      <c r="J311" s="26"/>
      <c r="K311" s="26"/>
      <c r="L311" s="32">
        <v>38293</v>
      </c>
      <c r="M311" s="33" t="str">
        <f t="shared" si="4"/>
        <v>02 Nov</v>
      </c>
      <c r="N311" s="33" t="s">
        <v>335</v>
      </c>
      <c r="O311" s="26"/>
      <c r="P311" s="26"/>
    </row>
    <row r="312" spans="9:16" ht="30">
      <c r="I312" s="26"/>
      <c r="J312" s="26"/>
      <c r="K312" s="26"/>
      <c r="L312" s="32">
        <v>38294</v>
      </c>
      <c r="M312" s="33" t="str">
        <f t="shared" si="4"/>
        <v>03 Nov</v>
      </c>
      <c r="N312" s="33" t="s">
        <v>336</v>
      </c>
      <c r="O312" s="26"/>
      <c r="P312" s="26"/>
    </row>
    <row r="313" spans="9:16" ht="30">
      <c r="I313" s="26"/>
      <c r="J313" s="26"/>
      <c r="K313" s="26"/>
      <c r="L313" s="32">
        <v>38295</v>
      </c>
      <c r="M313" s="33" t="str">
        <f t="shared" si="4"/>
        <v>04 Nov</v>
      </c>
      <c r="N313" s="33" t="s">
        <v>337</v>
      </c>
      <c r="O313" s="26"/>
      <c r="P313" s="26"/>
    </row>
    <row r="314" spans="9:16" ht="30">
      <c r="I314" s="26"/>
      <c r="J314" s="26"/>
      <c r="K314" s="26"/>
      <c r="L314" s="32">
        <v>38296</v>
      </c>
      <c r="M314" s="33" t="str">
        <f t="shared" si="4"/>
        <v>05 Nov</v>
      </c>
      <c r="N314" s="33" t="s">
        <v>338</v>
      </c>
      <c r="O314" s="26"/>
      <c r="P314" s="26"/>
    </row>
    <row r="315" spans="9:16" ht="30">
      <c r="I315" s="26"/>
      <c r="J315" s="26"/>
      <c r="K315" s="26"/>
      <c r="L315" s="32">
        <v>38297</v>
      </c>
      <c r="M315" s="33" t="str">
        <f t="shared" si="4"/>
        <v>06 Nov</v>
      </c>
      <c r="N315" s="33" t="s">
        <v>339</v>
      </c>
      <c r="O315" s="26"/>
      <c r="P315" s="26"/>
    </row>
    <row r="316" spans="9:16" ht="30">
      <c r="I316" s="26"/>
      <c r="J316" s="26"/>
      <c r="K316" s="26"/>
      <c r="L316" s="32">
        <v>38298</v>
      </c>
      <c r="M316" s="33" t="str">
        <f t="shared" si="4"/>
        <v>07 Nov</v>
      </c>
      <c r="N316" s="33" t="s">
        <v>340</v>
      </c>
      <c r="O316" s="26"/>
      <c r="P316" s="26"/>
    </row>
    <row r="317" spans="9:16" ht="30">
      <c r="I317" s="26"/>
      <c r="J317" s="26"/>
      <c r="K317" s="26"/>
      <c r="L317" s="32">
        <v>38299</v>
      </c>
      <c r="M317" s="33" t="str">
        <f t="shared" si="4"/>
        <v>08 Nov</v>
      </c>
      <c r="N317" s="33" t="s">
        <v>341</v>
      </c>
      <c r="O317" s="26"/>
      <c r="P317" s="26"/>
    </row>
    <row r="318" spans="9:16" ht="30">
      <c r="I318" s="26"/>
      <c r="J318" s="26"/>
      <c r="K318" s="26"/>
      <c r="L318" s="32">
        <v>38300</v>
      </c>
      <c r="M318" s="33" t="str">
        <f t="shared" si="4"/>
        <v>09 Nov</v>
      </c>
      <c r="N318" s="33" t="s">
        <v>342</v>
      </c>
      <c r="O318" s="26"/>
      <c r="P318" s="26"/>
    </row>
    <row r="319" spans="9:16" ht="30">
      <c r="I319" s="26"/>
      <c r="J319" s="26"/>
      <c r="K319" s="26"/>
      <c r="L319" s="32">
        <v>38301</v>
      </c>
      <c r="M319" s="33" t="str">
        <f t="shared" si="4"/>
        <v>10 Nov</v>
      </c>
      <c r="N319" s="33" t="s">
        <v>343</v>
      </c>
      <c r="O319" s="26"/>
      <c r="P319" s="26"/>
    </row>
    <row r="320" spans="9:16" ht="30">
      <c r="I320" s="26"/>
      <c r="J320" s="26"/>
      <c r="K320" s="26"/>
      <c r="L320" s="32">
        <v>38302</v>
      </c>
      <c r="M320" s="33" t="str">
        <f t="shared" si="4"/>
        <v>11 Nov</v>
      </c>
      <c r="N320" s="33" t="s">
        <v>344</v>
      </c>
      <c r="O320" s="26"/>
      <c r="P320" s="26"/>
    </row>
    <row r="321" spans="9:16" ht="30">
      <c r="I321" s="26"/>
      <c r="J321" s="26"/>
      <c r="K321" s="26"/>
      <c r="L321" s="32">
        <v>38303</v>
      </c>
      <c r="M321" s="33" t="str">
        <f t="shared" si="4"/>
        <v>12 Nov</v>
      </c>
      <c r="N321" s="33" t="s">
        <v>345</v>
      </c>
      <c r="O321" s="26"/>
      <c r="P321" s="26"/>
    </row>
    <row r="322" spans="9:16" ht="30">
      <c r="I322" s="26"/>
      <c r="J322" s="26"/>
      <c r="K322" s="26"/>
      <c r="L322" s="32">
        <v>38304</v>
      </c>
      <c r="M322" s="33" t="str">
        <f t="shared" si="4"/>
        <v>13 Nov</v>
      </c>
      <c r="N322" s="33" t="s">
        <v>346</v>
      </c>
      <c r="O322" s="26"/>
      <c r="P322" s="26"/>
    </row>
    <row r="323" spans="9:16" ht="30">
      <c r="I323" s="26"/>
      <c r="J323" s="26"/>
      <c r="K323" s="26"/>
      <c r="L323" s="32">
        <v>38305</v>
      </c>
      <c r="M323" s="33" t="str">
        <f t="shared" si="4"/>
        <v>14 Nov</v>
      </c>
      <c r="N323" s="33" t="s">
        <v>347</v>
      </c>
      <c r="O323" s="26"/>
      <c r="P323" s="26"/>
    </row>
    <row r="324" spans="9:16" ht="30">
      <c r="I324" s="26"/>
      <c r="J324" s="26"/>
      <c r="K324" s="26"/>
      <c r="L324" s="32">
        <v>38306</v>
      </c>
      <c r="M324" s="33" t="str">
        <f t="shared" si="4"/>
        <v>15 Nov</v>
      </c>
      <c r="N324" s="33" t="s">
        <v>348</v>
      </c>
      <c r="O324" s="26"/>
      <c r="P324" s="26"/>
    </row>
    <row r="325" spans="9:16" ht="30">
      <c r="I325" s="26"/>
      <c r="J325" s="26"/>
      <c r="K325" s="26"/>
      <c r="L325" s="32">
        <v>38307</v>
      </c>
      <c r="M325" s="33" t="str">
        <f t="shared" si="4"/>
        <v>16 Nov</v>
      </c>
      <c r="N325" s="33" t="s">
        <v>349</v>
      </c>
      <c r="O325" s="26"/>
      <c r="P325" s="26"/>
    </row>
    <row r="326" spans="9:16" ht="30">
      <c r="I326" s="26"/>
      <c r="J326" s="26"/>
      <c r="K326" s="26"/>
      <c r="L326" s="32">
        <v>38308</v>
      </c>
      <c r="M326" s="33" t="str">
        <f aca="true" t="shared" si="5" ref="M326:M370">TEXT(L326,"dd mmm")</f>
        <v>17 Nov</v>
      </c>
      <c r="N326" s="33" t="s">
        <v>350</v>
      </c>
      <c r="O326" s="26"/>
      <c r="P326" s="26"/>
    </row>
    <row r="327" spans="9:16" ht="30">
      <c r="I327" s="26"/>
      <c r="J327" s="26"/>
      <c r="K327" s="26"/>
      <c r="L327" s="32">
        <v>38309</v>
      </c>
      <c r="M327" s="33" t="str">
        <f t="shared" si="5"/>
        <v>18 Nov</v>
      </c>
      <c r="N327" s="33" t="s">
        <v>351</v>
      </c>
      <c r="O327" s="26"/>
      <c r="P327" s="26"/>
    </row>
    <row r="328" spans="9:16" ht="30">
      <c r="I328" s="26"/>
      <c r="J328" s="26"/>
      <c r="K328" s="26"/>
      <c r="L328" s="32">
        <v>38310</v>
      </c>
      <c r="M328" s="33" t="str">
        <f t="shared" si="5"/>
        <v>19 Nov</v>
      </c>
      <c r="N328" s="33" t="s">
        <v>352</v>
      </c>
      <c r="O328" s="26"/>
      <c r="P328" s="26"/>
    </row>
    <row r="329" spans="9:16" ht="30">
      <c r="I329" s="26"/>
      <c r="J329" s="26"/>
      <c r="K329" s="26"/>
      <c r="L329" s="32">
        <v>38311</v>
      </c>
      <c r="M329" s="33" t="str">
        <f t="shared" si="5"/>
        <v>20 Nov</v>
      </c>
      <c r="N329" s="33" t="s">
        <v>353</v>
      </c>
      <c r="O329" s="26"/>
      <c r="P329" s="26"/>
    </row>
    <row r="330" spans="9:16" ht="30">
      <c r="I330" s="26"/>
      <c r="J330" s="26"/>
      <c r="K330" s="26"/>
      <c r="L330" s="32">
        <v>38312</v>
      </c>
      <c r="M330" s="33" t="str">
        <f t="shared" si="5"/>
        <v>21 Nov</v>
      </c>
      <c r="N330" s="33" t="s">
        <v>354</v>
      </c>
      <c r="O330" s="26"/>
      <c r="P330" s="26"/>
    </row>
    <row r="331" spans="9:16" ht="30">
      <c r="I331" s="26"/>
      <c r="J331" s="26"/>
      <c r="K331" s="26"/>
      <c r="L331" s="32">
        <v>38313</v>
      </c>
      <c r="M331" s="33" t="str">
        <f t="shared" si="5"/>
        <v>22 Nov</v>
      </c>
      <c r="N331" s="33" t="s">
        <v>355</v>
      </c>
      <c r="O331" s="26"/>
      <c r="P331" s="26"/>
    </row>
    <row r="332" spans="9:16" ht="30">
      <c r="I332" s="26"/>
      <c r="J332" s="26"/>
      <c r="K332" s="26"/>
      <c r="L332" s="32">
        <v>38314</v>
      </c>
      <c r="M332" s="33" t="str">
        <f t="shared" si="5"/>
        <v>23 Nov</v>
      </c>
      <c r="N332" s="33" t="s">
        <v>356</v>
      </c>
      <c r="O332" s="26"/>
      <c r="P332" s="26"/>
    </row>
    <row r="333" spans="9:16" ht="30">
      <c r="I333" s="26"/>
      <c r="J333" s="26"/>
      <c r="K333" s="26"/>
      <c r="L333" s="32">
        <v>38315</v>
      </c>
      <c r="M333" s="33" t="str">
        <f t="shared" si="5"/>
        <v>24 Nov</v>
      </c>
      <c r="N333" s="33" t="s">
        <v>357</v>
      </c>
      <c r="O333" s="26"/>
      <c r="P333" s="26"/>
    </row>
    <row r="334" spans="9:16" ht="30">
      <c r="I334" s="26"/>
      <c r="J334" s="26"/>
      <c r="K334" s="26"/>
      <c r="L334" s="32">
        <v>38316</v>
      </c>
      <c r="M334" s="33" t="str">
        <f t="shared" si="5"/>
        <v>25 Nov</v>
      </c>
      <c r="N334" s="33" t="s">
        <v>358</v>
      </c>
      <c r="O334" s="26"/>
      <c r="P334" s="26"/>
    </row>
    <row r="335" spans="9:16" ht="30">
      <c r="I335" s="26"/>
      <c r="J335" s="26"/>
      <c r="K335" s="26"/>
      <c r="L335" s="32">
        <v>38317</v>
      </c>
      <c r="M335" s="33" t="str">
        <f t="shared" si="5"/>
        <v>26 Nov</v>
      </c>
      <c r="N335" s="33" t="s">
        <v>359</v>
      </c>
      <c r="O335" s="26"/>
      <c r="P335" s="26"/>
    </row>
    <row r="336" spans="9:16" ht="30">
      <c r="I336" s="26"/>
      <c r="J336" s="26"/>
      <c r="K336" s="26"/>
      <c r="L336" s="32">
        <v>38318</v>
      </c>
      <c r="M336" s="33" t="str">
        <f t="shared" si="5"/>
        <v>27 Nov</v>
      </c>
      <c r="N336" s="33" t="s">
        <v>360</v>
      </c>
      <c r="O336" s="26"/>
      <c r="P336" s="26"/>
    </row>
    <row r="337" spans="9:16" ht="30">
      <c r="I337" s="26"/>
      <c r="J337" s="26"/>
      <c r="K337" s="26"/>
      <c r="L337" s="32">
        <v>38319</v>
      </c>
      <c r="M337" s="33" t="str">
        <f t="shared" si="5"/>
        <v>28 Nov</v>
      </c>
      <c r="N337" s="33" t="s">
        <v>361</v>
      </c>
      <c r="O337" s="26"/>
      <c r="P337" s="26"/>
    </row>
    <row r="338" spans="9:16" ht="30">
      <c r="I338" s="26"/>
      <c r="J338" s="26"/>
      <c r="K338" s="26"/>
      <c r="L338" s="32">
        <v>38320</v>
      </c>
      <c r="M338" s="33" t="str">
        <f t="shared" si="5"/>
        <v>29 Nov</v>
      </c>
      <c r="N338" s="33" t="s">
        <v>362</v>
      </c>
      <c r="O338" s="26"/>
      <c r="P338" s="26"/>
    </row>
    <row r="339" spans="9:16" ht="30">
      <c r="I339" s="26"/>
      <c r="J339" s="26"/>
      <c r="K339" s="26"/>
      <c r="L339" s="32">
        <v>38321</v>
      </c>
      <c r="M339" s="33" t="str">
        <f t="shared" si="5"/>
        <v>30 Nov</v>
      </c>
      <c r="N339" s="33" t="s">
        <v>363</v>
      </c>
      <c r="O339" s="26"/>
      <c r="P339" s="26"/>
    </row>
    <row r="340" spans="9:16" ht="30">
      <c r="I340" s="26"/>
      <c r="J340" s="26"/>
      <c r="K340" s="26"/>
      <c r="L340" s="32">
        <v>38322</v>
      </c>
      <c r="M340" s="33" t="str">
        <f t="shared" si="5"/>
        <v>01 Dec</v>
      </c>
      <c r="N340" s="33" t="s">
        <v>364</v>
      </c>
      <c r="O340" s="26"/>
      <c r="P340" s="26"/>
    </row>
    <row r="341" spans="9:16" ht="30">
      <c r="I341" s="26"/>
      <c r="J341" s="26"/>
      <c r="K341" s="26"/>
      <c r="L341" s="32">
        <v>38323</v>
      </c>
      <c r="M341" s="33" t="str">
        <f t="shared" si="5"/>
        <v>02 Dec</v>
      </c>
      <c r="N341" s="33" t="s">
        <v>365</v>
      </c>
      <c r="O341" s="26"/>
      <c r="P341" s="26"/>
    </row>
    <row r="342" spans="9:16" ht="30">
      <c r="I342" s="26"/>
      <c r="J342" s="26"/>
      <c r="K342" s="26"/>
      <c r="L342" s="32">
        <v>38324</v>
      </c>
      <c r="M342" s="33" t="str">
        <f t="shared" si="5"/>
        <v>03 Dec</v>
      </c>
      <c r="N342" s="33" t="s">
        <v>366</v>
      </c>
      <c r="O342" s="26"/>
      <c r="P342" s="26"/>
    </row>
    <row r="343" spans="9:16" ht="30">
      <c r="I343" s="26"/>
      <c r="J343" s="26"/>
      <c r="K343" s="26"/>
      <c r="L343" s="32">
        <v>38325</v>
      </c>
      <c r="M343" s="33" t="str">
        <f t="shared" si="5"/>
        <v>04 Dec</v>
      </c>
      <c r="N343" s="33" t="s">
        <v>367</v>
      </c>
      <c r="O343" s="26"/>
      <c r="P343" s="26"/>
    </row>
    <row r="344" spans="9:16" ht="30">
      <c r="I344" s="26"/>
      <c r="J344" s="26"/>
      <c r="K344" s="26"/>
      <c r="L344" s="32">
        <v>38326</v>
      </c>
      <c r="M344" s="33" t="str">
        <f t="shared" si="5"/>
        <v>05 Dec</v>
      </c>
      <c r="N344" s="33" t="s">
        <v>368</v>
      </c>
      <c r="O344" s="26"/>
      <c r="P344" s="26"/>
    </row>
    <row r="345" spans="9:16" ht="30">
      <c r="I345" s="26"/>
      <c r="J345" s="26"/>
      <c r="K345" s="26"/>
      <c r="L345" s="32">
        <v>38327</v>
      </c>
      <c r="M345" s="33" t="str">
        <f t="shared" si="5"/>
        <v>06 Dec</v>
      </c>
      <c r="N345" s="33" t="s">
        <v>369</v>
      </c>
      <c r="O345" s="26"/>
      <c r="P345" s="26"/>
    </row>
    <row r="346" spans="9:16" ht="30">
      <c r="I346" s="26"/>
      <c r="J346" s="26"/>
      <c r="K346" s="26"/>
      <c r="L346" s="32">
        <v>38328</v>
      </c>
      <c r="M346" s="33" t="str">
        <f t="shared" si="5"/>
        <v>07 Dec</v>
      </c>
      <c r="N346" s="33" t="s">
        <v>370</v>
      </c>
      <c r="O346" s="26"/>
      <c r="P346" s="26"/>
    </row>
    <row r="347" spans="9:16" ht="30">
      <c r="I347" s="26"/>
      <c r="J347" s="26"/>
      <c r="K347" s="26"/>
      <c r="L347" s="32">
        <v>38329</v>
      </c>
      <c r="M347" s="33" t="str">
        <f t="shared" si="5"/>
        <v>08 Dec</v>
      </c>
      <c r="N347" s="33" t="s">
        <v>371</v>
      </c>
      <c r="O347" s="26"/>
      <c r="P347" s="26"/>
    </row>
    <row r="348" spans="9:16" ht="30">
      <c r="I348" s="26"/>
      <c r="J348" s="26"/>
      <c r="K348" s="26"/>
      <c r="L348" s="32">
        <v>38330</v>
      </c>
      <c r="M348" s="33" t="str">
        <f t="shared" si="5"/>
        <v>09 Dec</v>
      </c>
      <c r="N348" s="33" t="s">
        <v>372</v>
      </c>
      <c r="O348" s="26"/>
      <c r="P348" s="26"/>
    </row>
    <row r="349" spans="9:16" ht="30">
      <c r="I349" s="26"/>
      <c r="J349" s="26"/>
      <c r="K349" s="26"/>
      <c r="L349" s="32">
        <v>38331</v>
      </c>
      <c r="M349" s="33" t="str">
        <f t="shared" si="5"/>
        <v>10 Dec</v>
      </c>
      <c r="N349" s="33" t="s">
        <v>373</v>
      </c>
      <c r="O349" s="26"/>
      <c r="P349" s="26"/>
    </row>
    <row r="350" spans="9:16" ht="30">
      <c r="I350" s="26"/>
      <c r="J350" s="26"/>
      <c r="K350" s="26"/>
      <c r="L350" s="32">
        <v>38332</v>
      </c>
      <c r="M350" s="33" t="str">
        <f t="shared" si="5"/>
        <v>11 Dec</v>
      </c>
      <c r="N350" s="33" t="s">
        <v>374</v>
      </c>
      <c r="O350" s="26"/>
      <c r="P350" s="26"/>
    </row>
    <row r="351" spans="9:16" ht="30">
      <c r="I351" s="26"/>
      <c r="J351" s="26"/>
      <c r="K351" s="26"/>
      <c r="L351" s="32">
        <v>38333</v>
      </c>
      <c r="M351" s="33" t="str">
        <f t="shared" si="5"/>
        <v>12 Dec</v>
      </c>
      <c r="N351" s="33" t="s">
        <v>375</v>
      </c>
      <c r="O351" s="26"/>
      <c r="P351" s="26"/>
    </row>
    <row r="352" spans="9:16" ht="30">
      <c r="I352" s="26"/>
      <c r="J352" s="26"/>
      <c r="K352" s="26"/>
      <c r="L352" s="32">
        <v>38334</v>
      </c>
      <c r="M352" s="33" t="str">
        <f t="shared" si="5"/>
        <v>13 Dec</v>
      </c>
      <c r="N352" s="33" t="s">
        <v>376</v>
      </c>
      <c r="O352" s="26"/>
      <c r="P352" s="26"/>
    </row>
    <row r="353" spans="9:16" ht="30">
      <c r="I353" s="26"/>
      <c r="J353" s="26"/>
      <c r="K353" s="26"/>
      <c r="L353" s="32">
        <v>38335</v>
      </c>
      <c r="M353" s="33" t="str">
        <f t="shared" si="5"/>
        <v>14 Dec</v>
      </c>
      <c r="N353" s="33" t="s">
        <v>377</v>
      </c>
      <c r="O353" s="26"/>
      <c r="P353" s="26"/>
    </row>
    <row r="354" spans="9:16" ht="30">
      <c r="I354" s="26"/>
      <c r="J354" s="26"/>
      <c r="K354" s="26"/>
      <c r="L354" s="32">
        <v>38336</v>
      </c>
      <c r="M354" s="33" t="str">
        <f t="shared" si="5"/>
        <v>15 Dec</v>
      </c>
      <c r="N354" s="33" t="s">
        <v>378</v>
      </c>
      <c r="O354" s="26"/>
      <c r="P354" s="26"/>
    </row>
    <row r="355" spans="9:16" ht="30">
      <c r="I355" s="26"/>
      <c r="J355" s="26"/>
      <c r="K355" s="26"/>
      <c r="L355" s="32">
        <v>38337</v>
      </c>
      <c r="M355" s="33" t="str">
        <f t="shared" si="5"/>
        <v>16 Dec</v>
      </c>
      <c r="N355" s="33" t="s">
        <v>379</v>
      </c>
      <c r="O355" s="26"/>
      <c r="P355" s="26"/>
    </row>
    <row r="356" spans="9:16" ht="30">
      <c r="I356" s="26"/>
      <c r="J356" s="26"/>
      <c r="K356" s="26"/>
      <c r="L356" s="32">
        <v>38338</v>
      </c>
      <c r="M356" s="33" t="str">
        <f t="shared" si="5"/>
        <v>17 Dec</v>
      </c>
      <c r="N356" s="33" t="s">
        <v>380</v>
      </c>
      <c r="O356" s="26"/>
      <c r="P356" s="26"/>
    </row>
    <row r="357" spans="9:16" ht="30">
      <c r="I357" s="26"/>
      <c r="J357" s="26"/>
      <c r="K357" s="26"/>
      <c r="L357" s="32">
        <v>38339</v>
      </c>
      <c r="M357" s="33" t="str">
        <f t="shared" si="5"/>
        <v>18 Dec</v>
      </c>
      <c r="N357" s="33" t="s">
        <v>381</v>
      </c>
      <c r="O357" s="26"/>
      <c r="P357" s="26"/>
    </row>
    <row r="358" spans="9:16" ht="30">
      <c r="I358" s="26"/>
      <c r="J358" s="26"/>
      <c r="K358" s="26"/>
      <c r="L358" s="32">
        <v>38340</v>
      </c>
      <c r="M358" s="33" t="str">
        <f t="shared" si="5"/>
        <v>19 Dec</v>
      </c>
      <c r="N358" s="33" t="s">
        <v>382</v>
      </c>
      <c r="O358" s="26"/>
      <c r="P358" s="26"/>
    </row>
    <row r="359" spans="9:16" ht="30">
      <c r="I359" s="26"/>
      <c r="J359" s="26"/>
      <c r="K359" s="26"/>
      <c r="L359" s="32">
        <v>38341</v>
      </c>
      <c r="M359" s="33" t="str">
        <f t="shared" si="5"/>
        <v>20 Dec</v>
      </c>
      <c r="N359" s="33" t="s">
        <v>383</v>
      </c>
      <c r="O359" s="26"/>
      <c r="P359" s="26"/>
    </row>
    <row r="360" spans="9:16" ht="30">
      <c r="I360" s="26"/>
      <c r="J360" s="26"/>
      <c r="K360" s="26"/>
      <c r="L360" s="32">
        <v>38342</v>
      </c>
      <c r="M360" s="33" t="str">
        <f t="shared" si="5"/>
        <v>21 Dec</v>
      </c>
      <c r="N360" s="33" t="s">
        <v>384</v>
      </c>
      <c r="O360" s="26"/>
      <c r="P360" s="26"/>
    </row>
    <row r="361" spans="9:16" ht="30">
      <c r="I361" s="26"/>
      <c r="J361" s="26"/>
      <c r="K361" s="26"/>
      <c r="L361" s="32">
        <v>38343</v>
      </c>
      <c r="M361" s="33" t="str">
        <f t="shared" si="5"/>
        <v>22 Dec</v>
      </c>
      <c r="N361" s="33" t="s">
        <v>385</v>
      </c>
      <c r="O361" s="26"/>
      <c r="P361" s="26"/>
    </row>
    <row r="362" spans="9:16" ht="30">
      <c r="I362" s="26"/>
      <c r="J362" s="26"/>
      <c r="K362" s="26"/>
      <c r="L362" s="32">
        <v>38344</v>
      </c>
      <c r="M362" s="33" t="str">
        <f t="shared" si="5"/>
        <v>23 Dec</v>
      </c>
      <c r="N362" s="33" t="s">
        <v>386</v>
      </c>
      <c r="O362" s="26"/>
      <c r="P362" s="26"/>
    </row>
    <row r="363" spans="9:16" ht="30">
      <c r="I363" s="26"/>
      <c r="J363" s="26"/>
      <c r="K363" s="26"/>
      <c r="L363" s="32">
        <v>38345</v>
      </c>
      <c r="M363" s="33" t="str">
        <f t="shared" si="5"/>
        <v>24 Dec</v>
      </c>
      <c r="N363" s="33" t="s">
        <v>387</v>
      </c>
      <c r="O363" s="26"/>
      <c r="P363" s="26"/>
    </row>
    <row r="364" spans="9:16" ht="30">
      <c r="I364" s="26"/>
      <c r="J364" s="26"/>
      <c r="K364" s="26"/>
      <c r="L364" s="32">
        <v>38346</v>
      </c>
      <c r="M364" s="33" t="str">
        <f t="shared" si="5"/>
        <v>25 Dec</v>
      </c>
      <c r="N364" s="33" t="s">
        <v>388</v>
      </c>
      <c r="O364" s="26"/>
      <c r="P364" s="26"/>
    </row>
    <row r="365" spans="9:16" ht="30">
      <c r="I365" s="26"/>
      <c r="J365" s="26"/>
      <c r="K365" s="26"/>
      <c r="L365" s="32">
        <v>38347</v>
      </c>
      <c r="M365" s="33" t="str">
        <f t="shared" si="5"/>
        <v>26 Dec</v>
      </c>
      <c r="N365" s="33" t="s">
        <v>389</v>
      </c>
      <c r="O365" s="26"/>
      <c r="P365" s="26"/>
    </row>
    <row r="366" spans="9:16" ht="30">
      <c r="I366" s="26"/>
      <c r="J366" s="26"/>
      <c r="K366" s="26"/>
      <c r="L366" s="32">
        <v>38348</v>
      </c>
      <c r="M366" s="33" t="str">
        <f t="shared" si="5"/>
        <v>27 Dec</v>
      </c>
      <c r="N366" s="33" t="s">
        <v>390</v>
      </c>
      <c r="O366" s="26"/>
      <c r="P366" s="26"/>
    </row>
    <row r="367" spans="9:16" ht="30">
      <c r="I367" s="26"/>
      <c r="J367" s="26"/>
      <c r="K367" s="26"/>
      <c r="L367" s="32">
        <v>38349</v>
      </c>
      <c r="M367" s="33" t="str">
        <f t="shared" si="5"/>
        <v>28 Dec</v>
      </c>
      <c r="N367" s="33" t="s">
        <v>391</v>
      </c>
      <c r="O367" s="26"/>
      <c r="P367" s="26"/>
    </row>
    <row r="368" spans="9:16" ht="30">
      <c r="I368" s="26"/>
      <c r="J368" s="26"/>
      <c r="K368" s="26"/>
      <c r="L368" s="32">
        <v>38350</v>
      </c>
      <c r="M368" s="33" t="str">
        <f t="shared" si="5"/>
        <v>29 Dec</v>
      </c>
      <c r="N368" s="33" t="s">
        <v>392</v>
      </c>
      <c r="O368" s="26"/>
      <c r="P368" s="26"/>
    </row>
    <row r="369" spans="9:16" ht="30">
      <c r="I369" s="26"/>
      <c r="J369" s="26"/>
      <c r="K369" s="26"/>
      <c r="L369" s="32">
        <v>38351</v>
      </c>
      <c r="M369" s="33" t="str">
        <f t="shared" si="5"/>
        <v>30 Dec</v>
      </c>
      <c r="N369" s="33" t="s">
        <v>393</v>
      </c>
      <c r="O369" s="26"/>
      <c r="P369" s="26"/>
    </row>
    <row r="370" spans="9:16" ht="30">
      <c r="I370" s="26"/>
      <c r="J370" s="26"/>
      <c r="K370" s="26"/>
      <c r="L370" s="32">
        <v>38352</v>
      </c>
      <c r="M370" s="33" t="str">
        <f t="shared" si="5"/>
        <v>31 Dec</v>
      </c>
      <c r="N370" s="33" t="s">
        <v>394</v>
      </c>
      <c r="O370" s="26"/>
      <c r="P370" s="26"/>
    </row>
  </sheetData>
  <sheetProtection password="83AF" sheet="1" objects="1" scenarios="1"/>
  <mergeCells count="1">
    <mergeCell ref="A1:D1"/>
  </mergeCells>
  <printOptions/>
  <pageMargins left="0.75" right="0.75" top="1" bottom="1" header="0.5" footer="0.5"/>
  <pageSetup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Mike Borrone</cp:lastModifiedBy>
  <cp:lastPrinted>2004-12-14T11:12:28Z</cp:lastPrinted>
  <dcterms:created xsi:type="dcterms:W3CDTF">2004-10-29T20:03:25Z</dcterms:created>
  <dcterms:modified xsi:type="dcterms:W3CDTF">2008-03-25T15:39:03Z</dcterms:modified>
  <cp:category/>
  <cp:version/>
  <cp:contentType/>
  <cp:contentStatus/>
</cp:coreProperties>
</file>